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Downloads\PHM EU\"/>
    </mc:Choice>
  </mc:AlternateContent>
  <xr:revisionPtr revIDLastSave="0" documentId="13_ncr:1_{747A251C-F261-4A3C-92D6-880437834C81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Ceny nafty v EU" sheetId="6" r:id="rId1"/>
    <sheet name="Graf (nafta)" sheetId="9" r:id="rId2"/>
    <sheet name="Ceny Naturalu 95 v EU" sheetId="10" r:id="rId3"/>
    <sheet name="Graf (Natural 95)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0" l="1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7" i="10"/>
  <c r="I8" i="10"/>
  <c r="I9" i="10"/>
  <c r="I10" i="10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7" i="6"/>
  <c r="I8" i="6"/>
  <c r="I9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3" i="10"/>
  <c r="B33" i="11" l="1"/>
  <c r="C35" i="10"/>
  <c r="B33" i="9"/>
  <c r="B34" i="9"/>
  <c r="C36" i="10" s="1"/>
  <c r="B34" i="11" s="1"/>
  <c r="B35" i="9"/>
  <c r="H3" i="6"/>
  <c r="C37" i="10" l="1"/>
  <c r="B35" i="11" s="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5" i="11"/>
  <c r="B6" i="11"/>
  <c r="C5" i="11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E25" i="6" l="1"/>
  <c r="E24" i="6"/>
  <c r="E33" i="6"/>
  <c r="E27" i="6"/>
  <c r="E32" i="6"/>
  <c r="E19" i="6"/>
  <c r="E23" i="6"/>
  <c r="E26" i="6"/>
  <c r="E9" i="6"/>
  <c r="E16" i="6"/>
  <c r="E10" i="6"/>
  <c r="E13" i="6"/>
  <c r="E21" i="6"/>
  <c r="E31" i="6"/>
  <c r="E7" i="6"/>
  <c r="E20" i="6"/>
  <c r="E17" i="6"/>
  <c r="E28" i="6"/>
  <c r="E22" i="6"/>
  <c r="E12" i="6"/>
  <c r="E30" i="6"/>
  <c r="E18" i="6"/>
  <c r="E11" i="6"/>
  <c r="E8" i="6"/>
  <c r="E29" i="6"/>
  <c r="E14" i="6"/>
  <c r="C4" i="9"/>
  <c r="E5" i="6"/>
  <c r="E15" i="6"/>
  <c r="E11" i="10"/>
  <c r="E16" i="10"/>
  <c r="E17" i="10"/>
  <c r="E15" i="10"/>
  <c r="E29" i="10"/>
  <c r="E21" i="10"/>
  <c r="E31" i="10"/>
  <c r="E19" i="10"/>
  <c r="E33" i="10"/>
  <c r="E7" i="10"/>
  <c r="E24" i="10"/>
  <c r="E28" i="10"/>
  <c r="E30" i="10"/>
  <c r="E12" i="10"/>
  <c r="E13" i="10"/>
  <c r="E25" i="10"/>
  <c r="E9" i="10"/>
  <c r="E8" i="10"/>
  <c r="E26" i="10"/>
  <c r="E27" i="10"/>
  <c r="E32" i="10"/>
  <c r="E14" i="10"/>
  <c r="E22" i="10"/>
  <c r="E18" i="10"/>
  <c r="E23" i="10"/>
  <c r="E10" i="10"/>
  <c r="E20" i="10"/>
  <c r="E5" i="10"/>
  <c r="C4" i="11"/>
</calcChain>
</file>

<file path=xl/sharedStrings.xml><?xml version="1.0" encoding="utf-8"?>
<sst xmlns="http://schemas.openxmlformats.org/spreadsheetml/2006/main" count="133" uniqueCount="69">
  <si>
    <t>Rakousko</t>
  </si>
  <si>
    <t>Belgie</t>
  </si>
  <si>
    <t>Bulharsko</t>
  </si>
  <si>
    <t>Chorvatsko</t>
  </si>
  <si>
    <t>Kypr</t>
  </si>
  <si>
    <t>Dánsko</t>
  </si>
  <si>
    <t>Estonsko</t>
  </si>
  <si>
    <t>Finsko</t>
  </si>
  <si>
    <t>Francie</t>
  </si>
  <si>
    <t>Německo</t>
  </si>
  <si>
    <t>Řecko</t>
  </si>
  <si>
    <t>Maďarsko</t>
  </si>
  <si>
    <t>Irsko</t>
  </si>
  <si>
    <t>Itálie</t>
  </si>
  <si>
    <t>Lotyšsko</t>
  </si>
  <si>
    <t>Litva</t>
  </si>
  <si>
    <t>Lucembursko</t>
  </si>
  <si>
    <t>Malta</t>
  </si>
  <si>
    <t>Nizozemsko</t>
  </si>
  <si>
    <t>Polsko</t>
  </si>
  <si>
    <t>Portugalsko</t>
  </si>
  <si>
    <t>Rumunsko</t>
  </si>
  <si>
    <t>Slovensko</t>
  </si>
  <si>
    <t>Slovinsko</t>
  </si>
  <si>
    <t>Španělsko</t>
  </si>
  <si>
    <t>Švédsko</t>
  </si>
  <si>
    <t>Srovnání aktuálních cen</t>
  </si>
  <si>
    <t>Nafta 
(cena za litr)</t>
  </si>
  <si>
    <t>Vážený průměr za EU</t>
  </si>
  <si>
    <t>Motorová nafta</t>
  </si>
  <si>
    <t>Kč/l</t>
  </si>
  <si>
    <t>Rozdíl v Kč/l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</si>
  <si>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</si>
  <si>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</si>
  <si>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</si>
  <si>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</si>
  <si>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</si>
  <si>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</si>
  <si>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</si>
  <si>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</si>
  <si>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</si>
  <si>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</si>
  <si>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</si>
  <si>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</si>
  <si>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</si>
  <si>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</si>
  <si>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</si>
  <si>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</si>
  <si>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</si>
  <si>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</si>
  <si>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</si>
  <si>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</si>
  <si>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</si>
  <si>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</si>
  <si>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</si>
  <si>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</si>
  <si>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</si>
  <si>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</si>
  <si>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</si>
  <si>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% Průměru za EU</t>
  </si>
  <si>
    <t>Srovnání s ČR</t>
  </si>
  <si>
    <t>Index (ČR = 100 %)</t>
  </si>
  <si>
    <t>Pořadí</t>
  </si>
  <si>
    <t>Zdroj: Evropská komise</t>
  </si>
  <si>
    <t>Česko</t>
  </si>
  <si>
    <t>Natural 95</t>
  </si>
  <si>
    <t>Natural 95 
(cena za litr)</t>
  </si>
  <si>
    <t>Údaje publikovány: 29. 5. 2025</t>
  </si>
  <si>
    <t>Kurz: 24,920 Kč/EUR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</si>
</sst>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name val="Arial"/>
      <family val="2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8"/>
      </patternFill>
    </fill>
    <fill>
      <patternFill patternType="solid">
        <fgColor theme="1" tint="0.14999847407452621"/>
        <bgColor indexed="1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EC008C"/>
        <bgColor indexed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7" fillId="0" borderId="0"/>
    <xf numFmtId="0" fontId="1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66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0" borderId="0" xfId="1" applyFont="1"/>
    <xf numFmtId="0" fontId="6" fillId="0" borderId="0" xfId="1" applyFont="1" applyAlignment="1">
      <alignment horizontal="left" vertical="center"/>
    </xf>
    <xf numFmtId="0" fontId="9" fillId="0" borderId="4" xfId="1" applyFont="1" applyBorder="1"/>
    <xf numFmtId="0" fontId="9" fillId="0" borderId="5" xfId="1" applyFont="1" applyBorder="1"/>
    <xf numFmtId="0" fontId="5" fillId="0" borderId="10" xfId="1" applyFont="1" applyBorder="1" applyAlignment="1">
      <alignment horizontal="left" vertical="center"/>
    </xf>
    <xf numFmtId="2" fontId="5" fillId="0" borderId="1" xfId="1" applyNumberFormat="1" applyFont="1" applyBorder="1"/>
    <xf numFmtId="164" fontId="5" fillId="0" borderId="11" xfId="2" applyNumberFormat="1" applyFont="1" applyFill="1" applyBorder="1"/>
    <xf numFmtId="0" fontId="7" fillId="0" borderId="0" xfId="1" applyFont="1"/>
    <xf numFmtId="164" fontId="5" fillId="0" borderId="11" xfId="2" applyNumberFormat="1" applyFont="1" applyBorder="1"/>
    <xf numFmtId="2" fontId="3" fillId="0" borderId="0" xfId="1" applyNumberFormat="1" applyFont="1"/>
    <xf numFmtId="0" fontId="5" fillId="0" borderId="4" xfId="1" applyFont="1" applyBorder="1" applyAlignment="1">
      <alignment horizontal="left" vertical="center"/>
    </xf>
    <xf numFmtId="0" fontId="6" fillId="0" borderId="0" xfId="1" applyFont="1"/>
    <xf numFmtId="2" fontId="5" fillId="0" borderId="6" xfId="1" applyNumberFormat="1" applyFont="1" applyBorder="1"/>
    <xf numFmtId="0" fontId="2" fillId="2" borderId="10" xfId="1" applyFont="1" applyFill="1" applyBorder="1" applyAlignment="1">
      <alignment vertical="center" wrapText="1"/>
    </xf>
    <xf numFmtId="2" fontId="4" fillId="4" borderId="11" xfId="1" applyNumberFormat="1" applyFont="1" applyFill="1" applyBorder="1" applyAlignment="1">
      <alignment wrapText="1"/>
    </xf>
    <xf numFmtId="164" fontId="5" fillId="0" borderId="5" xfId="2" applyNumberFormat="1" applyFont="1" applyFill="1" applyBorder="1"/>
    <xf numFmtId="164" fontId="5" fillId="0" borderId="7" xfId="2" applyNumberFormat="1" applyFont="1" applyBorder="1"/>
    <xf numFmtId="0" fontId="5" fillId="5" borderId="10" xfId="1" applyFont="1" applyFill="1" applyBorder="1" applyAlignment="1">
      <alignment horizontal="left" vertical="center"/>
    </xf>
    <xf numFmtId="2" fontId="5" fillId="5" borderId="1" xfId="1" applyNumberFormat="1" applyFont="1" applyFill="1" applyBorder="1"/>
    <xf numFmtId="164" fontId="5" fillId="5" borderId="11" xfId="2" applyNumberFormat="1" applyFont="1" applyFill="1" applyBorder="1"/>
    <xf numFmtId="0" fontId="5" fillId="0" borderId="1" xfId="1" applyFont="1" applyBorder="1" applyAlignment="1">
      <alignment horizontal="left" vertical="center"/>
    </xf>
    <xf numFmtId="2" fontId="4" fillId="6" borderId="1" xfId="1" applyNumberFormat="1" applyFont="1" applyFill="1" applyBorder="1"/>
    <xf numFmtId="2" fontId="2" fillId="6" borderId="1" xfId="1" applyNumberFormat="1" applyFont="1" applyFill="1" applyBorder="1"/>
    <xf numFmtId="0" fontId="2" fillId="7" borderId="4" xfId="1" applyFont="1" applyFill="1" applyBorder="1" applyAlignment="1">
      <alignment horizontal="left" vertical="center" wrapText="1"/>
    </xf>
    <xf numFmtId="2" fontId="2" fillId="6" borderId="6" xfId="1" applyNumberFormat="1" applyFont="1" applyFill="1" applyBorder="1"/>
    <xf numFmtId="164" fontId="2" fillId="6" borderId="5" xfId="2" applyNumberFormat="1" applyFont="1" applyFill="1" applyBorder="1"/>
    <xf numFmtId="164" fontId="5" fillId="0" borderId="5" xfId="2" applyNumberFormat="1" applyFont="1" applyBorder="1"/>
    <xf numFmtId="0" fontId="5" fillId="0" borderId="7" xfId="1" applyFont="1" applyBorder="1" applyAlignment="1">
      <alignment horizontal="left" vertical="center"/>
    </xf>
    <xf numFmtId="2" fontId="5" fillId="0" borderId="8" xfId="1" applyNumberFormat="1" applyFont="1" applyBorder="1"/>
    <xf numFmtId="164" fontId="5" fillId="0" borderId="9" xfId="2" applyNumberFormat="1" applyFont="1" applyFill="1" applyBorder="1"/>
    <xf numFmtId="0" fontId="1" fillId="0" borderId="12" xfId="1" applyBorder="1" applyAlignment="1">
      <alignment horizontal="right" indent="1"/>
    </xf>
    <xf numFmtId="0" fontId="1" fillId="0" borderId="0" xfId="1"/>
    <xf numFmtId="164" fontId="1" fillId="0" borderId="0" xfId="1" applyNumberFormat="1"/>
    <xf numFmtId="0" fontId="1" fillId="0" borderId="13" xfId="1" applyBorder="1" applyAlignment="1">
      <alignment horizontal="right" indent="1"/>
    </xf>
    <xf numFmtId="0" fontId="1" fillId="5" borderId="13" xfId="1" applyFill="1" applyBorder="1" applyAlignment="1">
      <alignment horizontal="right" indent="1"/>
    </xf>
    <xf numFmtId="0" fontId="1" fillId="5" borderId="0" xfId="1" applyFill="1"/>
    <xf numFmtId="0" fontId="14" fillId="5" borderId="13" xfId="1" applyFont="1" applyFill="1" applyBorder="1" applyAlignment="1">
      <alignment horizontal="right" indent="1"/>
    </xf>
    <xf numFmtId="0" fontId="15" fillId="5" borderId="10" xfId="1" applyFont="1" applyFill="1" applyBorder="1" applyAlignment="1">
      <alignment horizontal="left" vertical="center"/>
    </xf>
    <xf numFmtId="2" fontId="15" fillId="5" borderId="1" xfId="1" applyNumberFormat="1" applyFont="1" applyFill="1" applyBorder="1"/>
    <xf numFmtId="164" fontId="15" fillId="5" borderId="11" xfId="2" applyNumberFormat="1" applyFont="1" applyFill="1" applyBorder="1"/>
    <xf numFmtId="0" fontId="14" fillId="5" borderId="0" xfId="1" applyFont="1" applyFill="1"/>
    <xf numFmtId="0" fontId="16" fillId="5" borderId="0" xfId="1" applyFont="1" applyFill="1"/>
    <xf numFmtId="2" fontId="1" fillId="0" borderId="0" xfId="1" applyNumberFormat="1"/>
    <xf numFmtId="0" fontId="1" fillId="0" borderId="14" xfId="1" applyBorder="1" applyAlignment="1">
      <alignment horizontal="right" indent="1"/>
    </xf>
    <xf numFmtId="0" fontId="16" fillId="0" borderId="0" xfId="1" applyFont="1"/>
    <xf numFmtId="164" fontId="16" fillId="0" borderId="0" xfId="1" applyNumberFormat="1" applyFont="1"/>
    <xf numFmtId="14" fontId="8" fillId="6" borderId="2" xfId="1" applyNumberFormat="1" applyFont="1" applyFill="1" applyBorder="1" applyAlignment="1">
      <alignment horizontal="center"/>
    </xf>
    <xf numFmtId="0" fontId="8" fillId="6" borderId="17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14" fontId="8" fillId="6" borderId="15" xfId="1" applyNumberFormat="1" applyFont="1" applyFill="1" applyBorder="1" applyAlignment="1">
      <alignment horizontal="center"/>
    </xf>
    <xf numFmtId="0" fontId="8" fillId="6" borderId="16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/>
    </xf>
    <xf numFmtId="0" fontId="1" fillId="5" borderId="13" xfId="1" applyFont="1" applyFill="1" applyBorder="1" applyAlignment="1">
      <alignment horizontal="right" indent="1"/>
    </xf>
    <xf numFmtId="0" fontId="1" fillId="5" borderId="0" xfId="1" applyFont="1" applyFill="1"/>
    <xf numFmtId="164" fontId="5" fillId="5" borderId="7" xfId="2" applyNumberFormat="1" applyFont="1" applyFill="1" applyBorder="1"/>
    <xf numFmtId="2" fontId="5" fillId="5" borderId="9" xfId="1" applyNumberFormat="1" applyFont="1" applyFill="1" applyBorder="1"/>
    <xf numFmtId="0" fontId="17" fillId="6" borderId="13" xfId="1" applyFont="1" applyFill="1" applyBorder="1" applyAlignment="1">
      <alignment horizontal="right" indent="1"/>
    </xf>
    <xf numFmtId="0" fontId="2" fillId="6" borderId="10" xfId="1" applyFont="1" applyFill="1" applyBorder="1" applyAlignment="1">
      <alignment horizontal="left" vertical="center"/>
    </xf>
    <xf numFmtId="164" fontId="2" fillId="6" borderId="11" xfId="2" applyNumberFormat="1" applyFont="1" applyFill="1" applyBorder="1"/>
    <xf numFmtId="0" fontId="9" fillId="0" borderId="0" xfId="1" applyFont="1"/>
    <xf numFmtId="164" fontId="2" fillId="6" borderId="7" xfId="2" applyNumberFormat="1" applyFont="1" applyFill="1" applyBorder="1"/>
    <xf numFmtId="2" fontId="2" fillId="6" borderId="9" xfId="1" applyNumberFormat="1" applyFont="1" applyFill="1" applyBorder="1"/>
  </cellXfs>
  <cellStyles count="11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2 2 2" xfId="7" xr:uid="{00000000-0005-0000-0000-000035000000}"/>
    <cellStyle name="Normální 3" xfId="4" xr:uid="{00000000-0005-0000-0000-000032000000}"/>
    <cellStyle name="Normální 3 2" xfId="8" xr:uid="{00000000-0005-0000-0000-000036000000}"/>
    <cellStyle name="Normální 4" xfId="5" xr:uid="{00000000-0005-0000-0000-000037000000}"/>
    <cellStyle name="Normální 5" xfId="9" xr:uid="{00000000-0005-0000-0000-000037000000}"/>
    <cellStyle name="Normální 6" xfId="10" xr:uid="{4AD5CCDA-2585-41A5-A465-088D63A95478}"/>
    <cellStyle name="Procenta 2" xfId="2" xr:uid="{00000000-0005-0000-0000-000003000000}"/>
    <cellStyle name="Procenta 2 2" xfId="6" xr:uid="{00000000-0005-0000-0000-000038000000}"/>
  </cellStyles>
  <dxfs count="2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cs-CZ"/>
              <a:t>Srovnání</a:t>
            </a:r>
            <a:r>
              <a:rPr lang="cs-CZ" baseline="0"/>
              <a:t> aktuálních cen motorové nafty (Kč/l)</a:t>
            </a:r>
            <a:r>
              <a:rPr lang="cs-CZ" sz="1100" b="0" baseline="0"/>
              <a:t>
Zdroj: Evropská komise, údaje publikovány 29. 5. 2025 </a:t>
            </a:r>
          </a:p>
        </c:rich>
      </c:tx>
      <c:layout>
        <c:manualLayout>
          <c:xMode val="edge"/>
          <c:yMode val="edge"/>
          <c:x val="0.10394371146449125"/>
          <c:y val="1.027256208358570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(nafta)'!$C$3</c:f>
              <c:strCache>
                <c:ptCount val="1"/>
                <c:pt idx="0">
                  <c:v>Nafta 
(cena za litr)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7D-4378-8444-0D8A5F9BDB40}"/>
              </c:ext>
            </c:extLst>
          </c:dPt>
          <c:dPt>
            <c:idx val="3"/>
            <c:invertIfNegative val="0"/>
            <c:bubble3D val="0"/>
            <c:spPr>
              <a:solidFill>
                <a:srgbClr val="EC008C"/>
              </a:solidFill>
            </c:spPr>
            <c:extLst>
              <c:ext xmlns:c16="http://schemas.microsoft.com/office/drawing/2014/chart" uri="{C3380CC4-5D6E-409C-BE32-E72D297353CC}">
                <c16:uniqueId val="{00000002-997D-4378-8444-0D8A5F9BDB4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B05-4C28-8755-82370EE158B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EAB-4226-AB9F-F519EAE6047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7D-4378-8444-0D8A5F9BDB40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E-3AA3-4330-ADA6-AB19B83A95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7D-4378-8444-0D8A5F9BDB4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E38-4039-9FF5-345176AF842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7D-4378-8444-0D8A5F9BDB4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7D-4378-8444-0D8A5F9BDB4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7D-4378-8444-0D8A5F9BDB4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97D-4378-8444-0D8A5F9BDB4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7D-4378-8444-0D8A5F9BDB4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C62-4559-8013-814448DB017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(nafta)'!$B$4:$B$31</c:f>
              <c:strCache>
                <c:ptCount val="28"/>
                <c:pt idx="0">
                  <c:v>Vážený průměr za EU</c:v>
                </c:pt>
                <c:pt idx="1">
                  <c:v>Malta</c:v>
                </c:pt>
                <c:pt idx="2">
                  <c:v>Bulharsko</c:v>
                </c:pt>
                <c:pt idx="3">
                  <c:v>Česko</c:v>
                </c:pt>
                <c:pt idx="4">
                  <c:v>Polsko</c:v>
                </c:pt>
                <c:pt idx="5">
                  <c:v>Španělsko</c:v>
                </c:pt>
                <c:pt idx="6">
                  <c:v>Lucembursko</c:v>
                </c:pt>
                <c:pt idx="7">
                  <c:v>Kypr</c:v>
                </c:pt>
                <c:pt idx="8">
                  <c:v>Estonsko</c:v>
                </c:pt>
                <c:pt idx="9">
                  <c:v>Slovensko</c:v>
                </c:pt>
                <c:pt idx="10">
                  <c:v>Rumunsko</c:v>
                </c:pt>
                <c:pt idx="11">
                  <c:v>Litva</c:v>
                </c:pt>
                <c:pt idx="12">
                  <c:v>Chorvatsko</c:v>
                </c:pt>
                <c:pt idx="13">
                  <c:v>Maďarsko</c:v>
                </c:pt>
                <c:pt idx="14">
                  <c:v>Švédsko</c:v>
                </c:pt>
                <c:pt idx="15">
                  <c:v>Slovinsko</c:v>
                </c:pt>
                <c:pt idx="16">
                  <c:v>Lotyšsko</c:v>
                </c:pt>
                <c:pt idx="17">
                  <c:v>Rakousko</c:v>
                </c:pt>
                <c:pt idx="18">
                  <c:v>Řecko</c:v>
                </c:pt>
                <c:pt idx="19">
                  <c:v>Portugalsko</c:v>
                </c:pt>
                <c:pt idx="20">
                  <c:v>Německo</c:v>
                </c:pt>
                <c:pt idx="21">
                  <c:v>Finsko</c:v>
                </c:pt>
                <c:pt idx="22">
                  <c:v>Francie</c:v>
                </c:pt>
                <c:pt idx="23">
                  <c:v>Itálie</c:v>
                </c:pt>
                <c:pt idx="24">
                  <c:v>Nizozemsko</c:v>
                </c:pt>
                <c:pt idx="25">
                  <c:v>Belgie</c:v>
                </c:pt>
                <c:pt idx="26">
                  <c:v>Irsko</c:v>
                </c:pt>
                <c:pt idx="27">
                  <c:v>Dánsko</c:v>
                </c:pt>
              </c:strCache>
            </c:strRef>
          </c:cat>
          <c:val>
            <c:numRef>
              <c:f>'Graf (nafta)'!$C$4:$C$31</c:f>
              <c:numCache>
                <c:formatCode>0.00</c:formatCode>
                <c:ptCount val="28"/>
                <c:pt idx="0">
                  <c:v>37.083451999999994</c:v>
                </c:pt>
                <c:pt idx="1">
                  <c:v>30.153200000000002</c:v>
                </c:pt>
                <c:pt idx="2">
                  <c:v>30.717388800000005</c:v>
                </c:pt>
                <c:pt idx="3">
                  <c:v>32.6322416</c:v>
                </c:pt>
                <c:pt idx="4">
                  <c:v>33.7658524</c:v>
                </c:pt>
                <c:pt idx="5">
                  <c:v>34.027014000000001</c:v>
                </c:pt>
                <c:pt idx="6">
                  <c:v>34.289920000000002</c:v>
                </c:pt>
                <c:pt idx="7">
                  <c:v>34.800032400000006</c:v>
                </c:pt>
                <c:pt idx="8">
                  <c:v>34.838160000000002</c:v>
                </c:pt>
                <c:pt idx="9">
                  <c:v>34.962760000000003</c:v>
                </c:pt>
                <c:pt idx="10">
                  <c:v>35.104056400000005</c:v>
                </c:pt>
                <c:pt idx="11">
                  <c:v>35.250586000000006</c:v>
                </c:pt>
                <c:pt idx="12">
                  <c:v>35.560840000000006</c:v>
                </c:pt>
                <c:pt idx="13">
                  <c:v>35.890033200000005</c:v>
                </c:pt>
                <c:pt idx="14">
                  <c:v>35.948595200000007</c:v>
                </c:pt>
                <c:pt idx="15">
                  <c:v>36.341832800000006</c:v>
                </c:pt>
                <c:pt idx="16">
                  <c:v>36.408120000000004</c:v>
                </c:pt>
                <c:pt idx="17">
                  <c:v>36.781920000000007</c:v>
                </c:pt>
                <c:pt idx="18">
                  <c:v>36.806840000000001</c:v>
                </c:pt>
                <c:pt idx="19">
                  <c:v>37.928240000000002</c:v>
                </c:pt>
                <c:pt idx="20">
                  <c:v>38.227280000000007</c:v>
                </c:pt>
                <c:pt idx="21">
                  <c:v>38.526319999999998</c:v>
                </c:pt>
                <c:pt idx="22">
                  <c:v>38.643444000000002</c:v>
                </c:pt>
                <c:pt idx="23">
                  <c:v>39.836364400000001</c:v>
                </c:pt>
                <c:pt idx="24">
                  <c:v>40.021520000000002</c:v>
                </c:pt>
                <c:pt idx="25">
                  <c:v>40.065130000000003</c:v>
                </c:pt>
                <c:pt idx="26">
                  <c:v>41.190268000000003</c:v>
                </c:pt>
                <c:pt idx="27">
                  <c:v>41.694150399999998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97D-4378-8444-0D8A5F9B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58080"/>
        <c:axId val="166762688"/>
      </c:barChart>
      <c:catAx>
        <c:axId val="170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166762688"/>
        <c:crosses val="autoZero"/>
        <c:auto val="1"/>
        <c:lblAlgn val="ctr"/>
        <c:lblOffset val="100"/>
        <c:noMultiLvlLbl val="0"/>
      </c:catAx>
      <c:valAx>
        <c:axId val="166762688"/>
        <c:scaling>
          <c:orientation val="minMax"/>
          <c:min val="20"/>
        </c:scaling>
        <c:delete val="0"/>
        <c:axPos val="l"/>
        <c:numFmt formatCode="0.00" sourceLinked="1"/>
        <c:majorTickMark val="out"/>
        <c:minorTickMark val="none"/>
        <c:tickLblPos val="nextTo"/>
        <c:crossAx val="17015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cs-CZ"/>
              <a:t>Srovnání</a:t>
            </a:r>
            <a:r>
              <a:rPr lang="cs-CZ" baseline="0"/>
              <a:t> aktuálních cen Naturalu 95 (Kč/l)</a:t>
            </a:r>
            <a:r>
              <a:rPr lang="cs-CZ" sz="1100" b="0" baseline="0"/>
              <a:t>
Zdroj: Evropská komise, údaje publikovány 29. 5. 2025 </a:t>
            </a:r>
          </a:p>
        </c:rich>
      </c:tx>
      <c:layout>
        <c:manualLayout>
          <c:xMode val="edge"/>
          <c:yMode val="edge"/>
          <c:x val="0.10394371146449125"/>
          <c:y val="1.027256208358570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31-4269-8C7E-F7D467ED48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31-4269-8C7E-F7D467ED4813}"/>
              </c:ext>
            </c:extLst>
          </c:dPt>
          <c:dPt>
            <c:idx val="4"/>
            <c:invertIfNegative val="0"/>
            <c:bubble3D val="0"/>
            <c:spPr>
              <a:solidFill>
                <a:srgbClr val="EC008C"/>
              </a:solidFill>
            </c:spPr>
            <c:extLst>
              <c:ext xmlns:c16="http://schemas.microsoft.com/office/drawing/2014/chart" uri="{C3380CC4-5D6E-409C-BE32-E72D297353CC}">
                <c16:uniqueId val="{0000000D-DE12-45CD-984C-3EE61C0646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89F-476D-A657-89ECED7B03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31-4269-8C7E-F7D467ED481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31-4269-8C7E-F7D467ED481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31-4269-8C7E-F7D467ED4813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A631-4269-8C7E-F7D467ED481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31-4269-8C7E-F7D467ED481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631-4269-8C7E-F7D467ED481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631-4269-8C7E-F7D467ED481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631-4269-8C7E-F7D467ED48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(Natural 95)'!$B$4:$B$31</c:f>
              <c:strCache>
                <c:ptCount val="28"/>
                <c:pt idx="0">
                  <c:v>Vážený průměr za EU</c:v>
                </c:pt>
                <c:pt idx="1">
                  <c:v>Bulharsko</c:v>
                </c:pt>
                <c:pt idx="2">
                  <c:v>Kypr</c:v>
                </c:pt>
                <c:pt idx="3">
                  <c:v>Malta</c:v>
                </c:pt>
                <c:pt idx="4">
                  <c:v>Česko</c:v>
                </c:pt>
                <c:pt idx="5">
                  <c:v>Polsko</c:v>
                </c:pt>
                <c:pt idx="6">
                  <c:v>Litva</c:v>
                </c:pt>
                <c:pt idx="7">
                  <c:v>Rumunsko</c:v>
                </c:pt>
                <c:pt idx="8">
                  <c:v>Švédsko</c:v>
                </c:pt>
                <c:pt idx="9">
                  <c:v>Slovinsko</c:v>
                </c:pt>
                <c:pt idx="10">
                  <c:v>Maďarsko</c:v>
                </c:pt>
                <c:pt idx="11">
                  <c:v>Španělsko</c:v>
                </c:pt>
                <c:pt idx="12">
                  <c:v>Lucembursko</c:v>
                </c:pt>
                <c:pt idx="13">
                  <c:v>Chorvatsko</c:v>
                </c:pt>
                <c:pt idx="14">
                  <c:v>Rakousko</c:v>
                </c:pt>
                <c:pt idx="15">
                  <c:v>Slovensko</c:v>
                </c:pt>
                <c:pt idx="16">
                  <c:v>Lotyšsko</c:v>
                </c:pt>
                <c:pt idx="17">
                  <c:v>Belgie</c:v>
                </c:pt>
                <c:pt idx="18">
                  <c:v>Estonsko</c:v>
                </c:pt>
                <c:pt idx="19">
                  <c:v>Finsko</c:v>
                </c:pt>
                <c:pt idx="20">
                  <c:v>Portugalsko</c:v>
                </c:pt>
                <c:pt idx="21">
                  <c:v>Irsko</c:v>
                </c:pt>
                <c:pt idx="22">
                  <c:v>Itálie</c:v>
                </c:pt>
                <c:pt idx="23">
                  <c:v>Francie</c:v>
                </c:pt>
                <c:pt idx="24">
                  <c:v>Německo</c:v>
                </c:pt>
                <c:pt idx="25">
                  <c:v>Řecko</c:v>
                </c:pt>
                <c:pt idx="26">
                  <c:v>Nizozemsko</c:v>
                </c:pt>
                <c:pt idx="27">
                  <c:v>Dánsko</c:v>
                </c:pt>
              </c:strCache>
            </c:strRef>
          </c:cat>
          <c:val>
            <c:numRef>
              <c:f>'Graf (Natural 95)'!$C$4:$C$31</c:f>
              <c:numCache>
                <c:formatCode>0.00</c:formatCode>
                <c:ptCount val="28"/>
                <c:pt idx="0">
                  <c:v>40.107244800000011</c:v>
                </c:pt>
                <c:pt idx="1">
                  <c:v>29.597484000000005</c:v>
                </c:pt>
                <c:pt idx="2">
                  <c:v>33.201912799999995</c:v>
                </c:pt>
                <c:pt idx="3">
                  <c:v>33.392800000000001</c:v>
                </c:pt>
                <c:pt idx="4">
                  <c:v>33.986394399999995</c:v>
                </c:pt>
                <c:pt idx="5">
                  <c:v>34.011065200000004</c:v>
                </c:pt>
                <c:pt idx="6">
                  <c:v>34.734991199999996</c:v>
                </c:pt>
                <c:pt idx="7">
                  <c:v>34.743464000000003</c:v>
                </c:pt>
                <c:pt idx="8">
                  <c:v>35.658775599999998</c:v>
                </c:pt>
                <c:pt idx="9">
                  <c:v>35.694411200000005</c:v>
                </c:pt>
                <c:pt idx="10">
                  <c:v>36.172626000000001</c:v>
                </c:pt>
                <c:pt idx="11">
                  <c:v>36.349807200000001</c:v>
                </c:pt>
                <c:pt idx="12">
                  <c:v>36.657319999999999</c:v>
                </c:pt>
                <c:pt idx="13">
                  <c:v>36.682240000000007</c:v>
                </c:pt>
                <c:pt idx="14">
                  <c:v>37.23048</c:v>
                </c:pt>
                <c:pt idx="15">
                  <c:v>37.45476</c:v>
                </c:pt>
                <c:pt idx="16">
                  <c:v>38.061063600000004</c:v>
                </c:pt>
                <c:pt idx="17">
                  <c:v>38.676338399999999</c:v>
                </c:pt>
                <c:pt idx="18">
                  <c:v>39.32376</c:v>
                </c:pt>
                <c:pt idx="19">
                  <c:v>41.367200000000004</c:v>
                </c:pt>
                <c:pt idx="20">
                  <c:v>41.965280000000007</c:v>
                </c:pt>
                <c:pt idx="21">
                  <c:v>42.162148000000009</c:v>
                </c:pt>
                <c:pt idx="22">
                  <c:v>42.309923600000005</c:v>
                </c:pt>
                <c:pt idx="23">
                  <c:v>42.563858400000008</c:v>
                </c:pt>
                <c:pt idx="24">
                  <c:v>42.712880000000006</c:v>
                </c:pt>
                <c:pt idx="25">
                  <c:v>43.211280000000009</c:v>
                </c:pt>
                <c:pt idx="26">
                  <c:v>46.999120000000005</c:v>
                </c:pt>
                <c:pt idx="27">
                  <c:v>48.409342799999997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31-4269-8C7E-F7D467ED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58080"/>
        <c:axId val="166762688"/>
      </c:barChart>
      <c:catAx>
        <c:axId val="170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166762688"/>
        <c:crosses val="autoZero"/>
        <c:auto val="1"/>
        <c:lblAlgn val="ctr"/>
        <c:lblOffset val="100"/>
        <c:noMultiLvlLbl val="0"/>
      </c:catAx>
      <c:valAx>
        <c:axId val="166762688"/>
        <c:scaling>
          <c:orientation val="minMax"/>
          <c:min val="20"/>
        </c:scaling>
        <c:delete val="0"/>
        <c:axPos val="l"/>
        <c:numFmt formatCode="0.00" sourceLinked="1"/>
        <c:majorTickMark val="out"/>
        <c:minorTickMark val="none"/>
        <c:tickLblPos val="nextTo"/>
        <c:crossAx val="17015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152400</xdr:rowOff>
    </xdr:from>
    <xdr:to>
      <xdr:col>19</xdr:col>
      <xdr:colOff>485775</xdr:colOff>
      <xdr:row>33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0.08427</cdr:x>
      <cdr:y>0.32984</cdr:y>
    </cdr:from>
    <cdr:to>
      <cdr:x>0.98821</cdr:x>
      <cdr:y>0.33379</cdr:y>
    </cdr:to>
    <cdr:cxnSp macro="">
      <cdr:nvCxnSpPr>
        <cdr:cNvPr id="2" name="Přímá spojnice 1">
          <a:extLst xmlns:a="http://schemas.openxmlformats.org/drawingml/2006/main">
            <a:ext uri="{FF2B5EF4-FFF2-40B4-BE49-F238E27FC236}">
              <a16:creationId xmlns:a16="http://schemas.microsoft.com/office/drawing/2014/main" id="{5DFDB729-8583-433A-AB41-4D6AE42E072F}"/>
            </a:ext>
          </a:extLst>
        </cdr:cNvPr>
        <cdr:cNvCxnSpPr/>
      </cdr:nvCxnSpPr>
      <cdr:spPr>
        <a:xfrm xmlns:a="http://schemas.openxmlformats.org/drawingml/2006/main">
          <a:off x="882137" y="2070380"/>
          <a:ext cx="9462421" cy="24794"/>
        </a:xfrm>
        <a:prstGeom xmlns:a="http://schemas.openxmlformats.org/drawingml/2006/main" prst="line">
          <a:avLst/>
        </a:prstGeom>
        <a:ln xmlns:a="http://schemas.openxmlformats.org/drawingml/2006/main" w="25400" cap="flat" cmpd="sng">
          <a:solidFill>
            <a:schemeClr val="accent3">
              <a:shade val="95000"/>
              <a:satMod val="105000"/>
            </a:schemeClr>
          </a:solidFill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0.19812</cdr:x>
      <cdr:y>0.26905</cdr:y>
    </cdr:from>
    <cdr:to>
      <cdr:x>0.42105</cdr:x>
      <cdr:y>0.31577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073889" y="1688789"/>
          <a:ext cx="2333625" cy="293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i="1"/>
            <a:t>Vážený</a:t>
          </a:r>
          <a:r>
            <a:rPr lang="cs-CZ" sz="1100" i="1" baseline="0"/>
            <a:t> průměr za EU: 37,08 Kč/l</a:t>
          </a:r>
          <a:endParaRPr lang="cs-CZ" sz="1100" i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152400</xdr:rowOff>
    </xdr:from>
    <xdr:to>
      <xdr:col>19</xdr:col>
      <xdr:colOff>485775</xdr:colOff>
      <xdr:row>33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432D14C-113F-4915-93A0-10D02E11F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0.08423</cdr:x>
      <cdr:y>0.3397</cdr:y>
    </cdr:from>
    <cdr:to>
      <cdr:x>0.99038</cdr:x>
      <cdr:y>0.34223</cdr:y>
    </cdr:to>
    <cdr:cxnSp macro="">
      <cdr:nvCxnSpPr>
        <cdr:cNvPr id="2" name="Přímá spojnice 1">
          <a:extLst xmlns:a="http://schemas.openxmlformats.org/drawingml/2006/main">
            <a:ext uri="{FF2B5EF4-FFF2-40B4-BE49-F238E27FC236}">
              <a16:creationId xmlns:a16="http://schemas.microsoft.com/office/drawing/2014/main" id="{5DFDB729-8583-433A-AB41-4D6AE42E072F}"/>
            </a:ext>
          </a:extLst>
        </cdr:cNvPr>
        <cdr:cNvCxnSpPr/>
      </cdr:nvCxnSpPr>
      <cdr:spPr>
        <a:xfrm xmlns:a="http://schemas.openxmlformats.org/drawingml/2006/main">
          <a:off x="881718" y="2132274"/>
          <a:ext cx="9485555" cy="15880"/>
        </a:xfrm>
        <a:prstGeom xmlns:a="http://schemas.openxmlformats.org/drawingml/2006/main" prst="line">
          <a:avLst/>
        </a:prstGeom>
        <a:ln xmlns:a="http://schemas.openxmlformats.org/drawingml/2006/main" w="22225"/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0.25466</cdr:x>
      <cdr:y>0.28028</cdr:y>
    </cdr:from>
    <cdr:to>
      <cdr:x>0.47759</cdr:x>
      <cdr:y>0.327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665775" y="1759286"/>
          <a:ext cx="2333625" cy="293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i="1"/>
            <a:t>Vážený</a:t>
          </a:r>
          <a:r>
            <a:rPr lang="cs-CZ" sz="1100" i="1" baseline="0"/>
            <a:t> průměr za EU: 40,11 Kč/l</a:t>
          </a:r>
          <a:endParaRPr lang="cs-CZ" sz="1100" i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C008C"/>
  </sheetPr>
  <dimension ref="B2:M37"/>
  <sheetViews>
    <sheetView showGridLines="0" tabSelected="1" zoomScaleNormal="100" workbookViewId="0">
      <selection activeCell="F40" sqref="F40"/>
    </sheetView>
  </sheetViews>
  <sheetFormatPr defaultRowHeight="12.75" x14ac:dyDescent="0.2"/>
  <cols>
    <col min="1" max="2" width="5.375" style="3" customWidth="1"/>
    <col min="3" max="3" width="23.875" style="3" customWidth="1"/>
    <col min="4" max="4" width="8.625" style="3" customWidth="1"/>
    <col min="5" max="5" width="16.625" style="3" bestFit="1" customWidth="1"/>
    <col min="6" max="7" width="3.625" style="3" customWidth="1"/>
    <col min="8" max="8" width="15.625" style="3" bestFit="1" customWidth="1"/>
    <col min="9" max="9" width="10.75" style="3" bestFit="1" customWidth="1"/>
    <col min="10" max="256" width="9" style="3"/>
    <col min="257" max="258" width="5.375" style="3" customWidth="1"/>
    <col min="259" max="259" width="23.875" style="3" customWidth="1"/>
    <col min="260" max="260" width="8.625" style="3" customWidth="1"/>
    <col min="261" max="261" width="12.125" style="3" customWidth="1"/>
    <col min="262" max="263" width="3.625" style="3" customWidth="1"/>
    <col min="264" max="264" width="15.375" style="3" bestFit="1" customWidth="1"/>
    <col min="265" max="265" width="10.75" style="3" bestFit="1" customWidth="1"/>
    <col min="266" max="512" width="9" style="3"/>
    <col min="513" max="514" width="5.375" style="3" customWidth="1"/>
    <col min="515" max="515" width="23.875" style="3" customWidth="1"/>
    <col min="516" max="516" width="8.625" style="3" customWidth="1"/>
    <col min="517" max="517" width="12.125" style="3" customWidth="1"/>
    <col min="518" max="519" width="3.625" style="3" customWidth="1"/>
    <col min="520" max="520" width="15.375" style="3" bestFit="1" customWidth="1"/>
    <col min="521" max="521" width="10.75" style="3" bestFit="1" customWidth="1"/>
    <col min="522" max="768" width="9" style="3"/>
    <col min="769" max="770" width="5.375" style="3" customWidth="1"/>
    <col min="771" max="771" width="23.875" style="3" customWidth="1"/>
    <col min="772" max="772" width="8.625" style="3" customWidth="1"/>
    <col min="773" max="773" width="12.125" style="3" customWidth="1"/>
    <col min="774" max="775" width="3.625" style="3" customWidth="1"/>
    <col min="776" max="776" width="15.375" style="3" bestFit="1" customWidth="1"/>
    <col min="777" max="777" width="10.75" style="3" bestFit="1" customWidth="1"/>
    <col min="778" max="1024" width="9" style="3"/>
    <col min="1025" max="1026" width="5.375" style="3" customWidth="1"/>
    <col min="1027" max="1027" width="23.875" style="3" customWidth="1"/>
    <col min="1028" max="1028" width="8.625" style="3" customWidth="1"/>
    <col min="1029" max="1029" width="12.125" style="3" customWidth="1"/>
    <col min="1030" max="1031" width="3.625" style="3" customWidth="1"/>
    <col min="1032" max="1032" width="15.375" style="3" bestFit="1" customWidth="1"/>
    <col min="1033" max="1033" width="10.75" style="3" bestFit="1" customWidth="1"/>
    <col min="1034" max="1280" width="9" style="3"/>
    <col min="1281" max="1282" width="5.375" style="3" customWidth="1"/>
    <col min="1283" max="1283" width="23.875" style="3" customWidth="1"/>
    <col min="1284" max="1284" width="8.625" style="3" customWidth="1"/>
    <col min="1285" max="1285" width="12.125" style="3" customWidth="1"/>
    <col min="1286" max="1287" width="3.625" style="3" customWidth="1"/>
    <col min="1288" max="1288" width="15.375" style="3" bestFit="1" customWidth="1"/>
    <col min="1289" max="1289" width="10.75" style="3" bestFit="1" customWidth="1"/>
    <col min="1290" max="1536" width="9" style="3"/>
    <col min="1537" max="1538" width="5.375" style="3" customWidth="1"/>
    <col min="1539" max="1539" width="23.875" style="3" customWidth="1"/>
    <col min="1540" max="1540" width="8.625" style="3" customWidth="1"/>
    <col min="1541" max="1541" width="12.125" style="3" customWidth="1"/>
    <col min="1542" max="1543" width="3.625" style="3" customWidth="1"/>
    <col min="1544" max="1544" width="15.375" style="3" bestFit="1" customWidth="1"/>
    <col min="1545" max="1545" width="10.75" style="3" bestFit="1" customWidth="1"/>
    <col min="1546" max="1792" width="9" style="3"/>
    <col min="1793" max="1794" width="5.375" style="3" customWidth="1"/>
    <col min="1795" max="1795" width="23.875" style="3" customWidth="1"/>
    <col min="1796" max="1796" width="8.625" style="3" customWidth="1"/>
    <col min="1797" max="1797" width="12.125" style="3" customWidth="1"/>
    <col min="1798" max="1799" width="3.625" style="3" customWidth="1"/>
    <col min="1800" max="1800" width="15.375" style="3" bestFit="1" customWidth="1"/>
    <col min="1801" max="1801" width="10.75" style="3" bestFit="1" customWidth="1"/>
    <col min="1802" max="2048" width="9" style="3"/>
    <col min="2049" max="2050" width="5.375" style="3" customWidth="1"/>
    <col min="2051" max="2051" width="23.875" style="3" customWidth="1"/>
    <col min="2052" max="2052" width="8.625" style="3" customWidth="1"/>
    <col min="2053" max="2053" width="12.125" style="3" customWidth="1"/>
    <col min="2054" max="2055" width="3.625" style="3" customWidth="1"/>
    <col min="2056" max="2056" width="15.375" style="3" bestFit="1" customWidth="1"/>
    <col min="2057" max="2057" width="10.75" style="3" bestFit="1" customWidth="1"/>
    <col min="2058" max="2304" width="9" style="3"/>
    <col min="2305" max="2306" width="5.375" style="3" customWidth="1"/>
    <col min="2307" max="2307" width="23.875" style="3" customWidth="1"/>
    <col min="2308" max="2308" width="8.625" style="3" customWidth="1"/>
    <col min="2309" max="2309" width="12.125" style="3" customWidth="1"/>
    <col min="2310" max="2311" width="3.625" style="3" customWidth="1"/>
    <col min="2312" max="2312" width="15.375" style="3" bestFit="1" customWidth="1"/>
    <col min="2313" max="2313" width="10.75" style="3" bestFit="1" customWidth="1"/>
    <col min="2314" max="2560" width="9" style="3"/>
    <col min="2561" max="2562" width="5.375" style="3" customWidth="1"/>
    <col min="2563" max="2563" width="23.875" style="3" customWidth="1"/>
    <col min="2564" max="2564" width="8.625" style="3" customWidth="1"/>
    <col min="2565" max="2565" width="12.125" style="3" customWidth="1"/>
    <col min="2566" max="2567" width="3.625" style="3" customWidth="1"/>
    <col min="2568" max="2568" width="15.375" style="3" bestFit="1" customWidth="1"/>
    <col min="2569" max="2569" width="10.75" style="3" bestFit="1" customWidth="1"/>
    <col min="2570" max="2816" width="9" style="3"/>
    <col min="2817" max="2818" width="5.375" style="3" customWidth="1"/>
    <col min="2819" max="2819" width="23.875" style="3" customWidth="1"/>
    <col min="2820" max="2820" width="8.625" style="3" customWidth="1"/>
    <col min="2821" max="2821" width="12.125" style="3" customWidth="1"/>
    <col min="2822" max="2823" width="3.625" style="3" customWidth="1"/>
    <col min="2824" max="2824" width="15.375" style="3" bestFit="1" customWidth="1"/>
    <col min="2825" max="2825" width="10.75" style="3" bestFit="1" customWidth="1"/>
    <col min="2826" max="3072" width="9" style="3"/>
    <col min="3073" max="3074" width="5.375" style="3" customWidth="1"/>
    <col min="3075" max="3075" width="23.875" style="3" customWidth="1"/>
    <col min="3076" max="3076" width="8.625" style="3" customWidth="1"/>
    <col min="3077" max="3077" width="12.125" style="3" customWidth="1"/>
    <col min="3078" max="3079" width="3.625" style="3" customWidth="1"/>
    <col min="3080" max="3080" width="15.375" style="3" bestFit="1" customWidth="1"/>
    <col min="3081" max="3081" width="10.75" style="3" bestFit="1" customWidth="1"/>
    <col min="3082" max="3328" width="9" style="3"/>
    <col min="3329" max="3330" width="5.375" style="3" customWidth="1"/>
    <col min="3331" max="3331" width="23.875" style="3" customWidth="1"/>
    <col min="3332" max="3332" width="8.625" style="3" customWidth="1"/>
    <col min="3333" max="3333" width="12.125" style="3" customWidth="1"/>
    <col min="3334" max="3335" width="3.625" style="3" customWidth="1"/>
    <col min="3336" max="3336" width="15.375" style="3" bestFit="1" customWidth="1"/>
    <col min="3337" max="3337" width="10.75" style="3" bestFit="1" customWidth="1"/>
    <col min="3338" max="3584" width="9" style="3"/>
    <col min="3585" max="3586" width="5.375" style="3" customWidth="1"/>
    <col min="3587" max="3587" width="23.875" style="3" customWidth="1"/>
    <col min="3588" max="3588" width="8.625" style="3" customWidth="1"/>
    <col min="3589" max="3589" width="12.125" style="3" customWidth="1"/>
    <col min="3590" max="3591" width="3.625" style="3" customWidth="1"/>
    <col min="3592" max="3592" width="15.375" style="3" bestFit="1" customWidth="1"/>
    <col min="3593" max="3593" width="10.75" style="3" bestFit="1" customWidth="1"/>
    <col min="3594" max="3840" width="9" style="3"/>
    <col min="3841" max="3842" width="5.375" style="3" customWidth="1"/>
    <col min="3843" max="3843" width="23.875" style="3" customWidth="1"/>
    <col min="3844" max="3844" width="8.625" style="3" customWidth="1"/>
    <col min="3845" max="3845" width="12.125" style="3" customWidth="1"/>
    <col min="3846" max="3847" width="3.625" style="3" customWidth="1"/>
    <col min="3848" max="3848" width="15.375" style="3" bestFit="1" customWidth="1"/>
    <col min="3849" max="3849" width="10.75" style="3" bestFit="1" customWidth="1"/>
    <col min="3850" max="4096" width="9" style="3"/>
    <col min="4097" max="4098" width="5.375" style="3" customWidth="1"/>
    <col min="4099" max="4099" width="23.875" style="3" customWidth="1"/>
    <col min="4100" max="4100" width="8.625" style="3" customWidth="1"/>
    <col min="4101" max="4101" width="12.125" style="3" customWidth="1"/>
    <col min="4102" max="4103" width="3.625" style="3" customWidth="1"/>
    <col min="4104" max="4104" width="15.375" style="3" bestFit="1" customWidth="1"/>
    <col min="4105" max="4105" width="10.75" style="3" bestFit="1" customWidth="1"/>
    <col min="4106" max="4352" width="9" style="3"/>
    <col min="4353" max="4354" width="5.375" style="3" customWidth="1"/>
    <col min="4355" max="4355" width="23.875" style="3" customWidth="1"/>
    <col min="4356" max="4356" width="8.625" style="3" customWidth="1"/>
    <col min="4357" max="4357" width="12.125" style="3" customWidth="1"/>
    <col min="4358" max="4359" width="3.625" style="3" customWidth="1"/>
    <col min="4360" max="4360" width="15.375" style="3" bestFit="1" customWidth="1"/>
    <col min="4361" max="4361" width="10.75" style="3" bestFit="1" customWidth="1"/>
    <col min="4362" max="4608" width="9" style="3"/>
    <col min="4609" max="4610" width="5.375" style="3" customWidth="1"/>
    <col min="4611" max="4611" width="23.875" style="3" customWidth="1"/>
    <col min="4612" max="4612" width="8.625" style="3" customWidth="1"/>
    <col min="4613" max="4613" width="12.125" style="3" customWidth="1"/>
    <col min="4614" max="4615" width="3.625" style="3" customWidth="1"/>
    <col min="4616" max="4616" width="15.375" style="3" bestFit="1" customWidth="1"/>
    <col min="4617" max="4617" width="10.75" style="3" bestFit="1" customWidth="1"/>
    <col min="4618" max="4864" width="9" style="3"/>
    <col min="4865" max="4866" width="5.375" style="3" customWidth="1"/>
    <col min="4867" max="4867" width="23.875" style="3" customWidth="1"/>
    <col min="4868" max="4868" width="8.625" style="3" customWidth="1"/>
    <col min="4869" max="4869" width="12.125" style="3" customWidth="1"/>
    <col min="4870" max="4871" width="3.625" style="3" customWidth="1"/>
    <col min="4872" max="4872" width="15.375" style="3" bestFit="1" customWidth="1"/>
    <col min="4873" max="4873" width="10.75" style="3" bestFit="1" customWidth="1"/>
    <col min="4874" max="5120" width="9" style="3"/>
    <col min="5121" max="5122" width="5.375" style="3" customWidth="1"/>
    <col min="5123" max="5123" width="23.875" style="3" customWidth="1"/>
    <col min="5124" max="5124" width="8.625" style="3" customWidth="1"/>
    <col min="5125" max="5125" width="12.125" style="3" customWidth="1"/>
    <col min="5126" max="5127" width="3.625" style="3" customWidth="1"/>
    <col min="5128" max="5128" width="15.375" style="3" bestFit="1" customWidth="1"/>
    <col min="5129" max="5129" width="10.75" style="3" bestFit="1" customWidth="1"/>
    <col min="5130" max="5376" width="9" style="3"/>
    <col min="5377" max="5378" width="5.375" style="3" customWidth="1"/>
    <col min="5379" max="5379" width="23.875" style="3" customWidth="1"/>
    <col min="5380" max="5380" width="8.625" style="3" customWidth="1"/>
    <col min="5381" max="5381" width="12.125" style="3" customWidth="1"/>
    <col min="5382" max="5383" width="3.625" style="3" customWidth="1"/>
    <col min="5384" max="5384" width="15.375" style="3" bestFit="1" customWidth="1"/>
    <col min="5385" max="5385" width="10.75" style="3" bestFit="1" customWidth="1"/>
    <col min="5386" max="5632" width="9" style="3"/>
    <col min="5633" max="5634" width="5.375" style="3" customWidth="1"/>
    <col min="5635" max="5635" width="23.875" style="3" customWidth="1"/>
    <col min="5636" max="5636" width="8.625" style="3" customWidth="1"/>
    <col min="5637" max="5637" width="12.125" style="3" customWidth="1"/>
    <col min="5638" max="5639" width="3.625" style="3" customWidth="1"/>
    <col min="5640" max="5640" width="15.375" style="3" bestFit="1" customWidth="1"/>
    <col min="5641" max="5641" width="10.75" style="3" bestFit="1" customWidth="1"/>
    <col min="5642" max="5888" width="9" style="3"/>
    <col min="5889" max="5890" width="5.375" style="3" customWidth="1"/>
    <col min="5891" max="5891" width="23.875" style="3" customWidth="1"/>
    <col min="5892" max="5892" width="8.625" style="3" customWidth="1"/>
    <col min="5893" max="5893" width="12.125" style="3" customWidth="1"/>
    <col min="5894" max="5895" width="3.625" style="3" customWidth="1"/>
    <col min="5896" max="5896" width="15.375" style="3" bestFit="1" customWidth="1"/>
    <col min="5897" max="5897" width="10.75" style="3" bestFit="1" customWidth="1"/>
    <col min="5898" max="6144" width="9" style="3"/>
    <col min="6145" max="6146" width="5.375" style="3" customWidth="1"/>
    <col min="6147" max="6147" width="23.875" style="3" customWidth="1"/>
    <col min="6148" max="6148" width="8.625" style="3" customWidth="1"/>
    <col min="6149" max="6149" width="12.125" style="3" customWidth="1"/>
    <col min="6150" max="6151" width="3.625" style="3" customWidth="1"/>
    <col min="6152" max="6152" width="15.375" style="3" bestFit="1" customWidth="1"/>
    <col min="6153" max="6153" width="10.75" style="3" bestFit="1" customWidth="1"/>
    <col min="6154" max="6400" width="9" style="3"/>
    <col min="6401" max="6402" width="5.375" style="3" customWidth="1"/>
    <col min="6403" max="6403" width="23.875" style="3" customWidth="1"/>
    <col min="6404" max="6404" width="8.625" style="3" customWidth="1"/>
    <col min="6405" max="6405" width="12.125" style="3" customWidth="1"/>
    <col min="6406" max="6407" width="3.625" style="3" customWidth="1"/>
    <col min="6408" max="6408" width="15.375" style="3" bestFit="1" customWidth="1"/>
    <col min="6409" max="6409" width="10.75" style="3" bestFit="1" customWidth="1"/>
    <col min="6410" max="6656" width="9" style="3"/>
    <col min="6657" max="6658" width="5.375" style="3" customWidth="1"/>
    <col min="6659" max="6659" width="23.875" style="3" customWidth="1"/>
    <col min="6660" max="6660" width="8.625" style="3" customWidth="1"/>
    <col min="6661" max="6661" width="12.125" style="3" customWidth="1"/>
    <col min="6662" max="6663" width="3.625" style="3" customWidth="1"/>
    <col min="6664" max="6664" width="15.375" style="3" bestFit="1" customWidth="1"/>
    <col min="6665" max="6665" width="10.75" style="3" bestFit="1" customWidth="1"/>
    <col min="6666" max="6912" width="9" style="3"/>
    <col min="6913" max="6914" width="5.375" style="3" customWidth="1"/>
    <col min="6915" max="6915" width="23.875" style="3" customWidth="1"/>
    <col min="6916" max="6916" width="8.625" style="3" customWidth="1"/>
    <col min="6917" max="6917" width="12.125" style="3" customWidth="1"/>
    <col min="6918" max="6919" width="3.625" style="3" customWidth="1"/>
    <col min="6920" max="6920" width="15.375" style="3" bestFit="1" customWidth="1"/>
    <col min="6921" max="6921" width="10.75" style="3" bestFit="1" customWidth="1"/>
    <col min="6922" max="7168" width="9" style="3"/>
    <col min="7169" max="7170" width="5.375" style="3" customWidth="1"/>
    <col min="7171" max="7171" width="23.875" style="3" customWidth="1"/>
    <col min="7172" max="7172" width="8.625" style="3" customWidth="1"/>
    <col min="7173" max="7173" width="12.125" style="3" customWidth="1"/>
    <col min="7174" max="7175" width="3.625" style="3" customWidth="1"/>
    <col min="7176" max="7176" width="15.375" style="3" bestFit="1" customWidth="1"/>
    <col min="7177" max="7177" width="10.75" style="3" bestFit="1" customWidth="1"/>
    <col min="7178" max="7424" width="9" style="3"/>
    <col min="7425" max="7426" width="5.375" style="3" customWidth="1"/>
    <col min="7427" max="7427" width="23.875" style="3" customWidth="1"/>
    <col min="7428" max="7428" width="8.625" style="3" customWidth="1"/>
    <col min="7429" max="7429" width="12.125" style="3" customWidth="1"/>
    <col min="7430" max="7431" width="3.625" style="3" customWidth="1"/>
    <col min="7432" max="7432" width="15.375" style="3" bestFit="1" customWidth="1"/>
    <col min="7433" max="7433" width="10.75" style="3" bestFit="1" customWidth="1"/>
    <col min="7434" max="7680" width="9" style="3"/>
    <col min="7681" max="7682" width="5.375" style="3" customWidth="1"/>
    <col min="7683" max="7683" width="23.875" style="3" customWidth="1"/>
    <col min="7684" max="7684" width="8.625" style="3" customWidth="1"/>
    <col min="7685" max="7685" width="12.125" style="3" customWidth="1"/>
    <col min="7686" max="7687" width="3.625" style="3" customWidth="1"/>
    <col min="7688" max="7688" width="15.375" style="3" bestFit="1" customWidth="1"/>
    <col min="7689" max="7689" width="10.75" style="3" bestFit="1" customWidth="1"/>
    <col min="7690" max="7936" width="9" style="3"/>
    <col min="7937" max="7938" width="5.375" style="3" customWidth="1"/>
    <col min="7939" max="7939" width="23.875" style="3" customWidth="1"/>
    <col min="7940" max="7940" width="8.625" style="3" customWidth="1"/>
    <col min="7941" max="7941" width="12.125" style="3" customWidth="1"/>
    <col min="7942" max="7943" width="3.625" style="3" customWidth="1"/>
    <col min="7944" max="7944" width="15.375" style="3" bestFit="1" customWidth="1"/>
    <col min="7945" max="7945" width="10.75" style="3" bestFit="1" customWidth="1"/>
    <col min="7946" max="8192" width="9" style="3"/>
    <col min="8193" max="8194" width="5.375" style="3" customWidth="1"/>
    <col min="8195" max="8195" width="23.875" style="3" customWidth="1"/>
    <col min="8196" max="8196" width="8.625" style="3" customWidth="1"/>
    <col min="8197" max="8197" width="12.125" style="3" customWidth="1"/>
    <col min="8198" max="8199" width="3.625" style="3" customWidth="1"/>
    <col min="8200" max="8200" width="15.375" style="3" bestFit="1" customWidth="1"/>
    <col min="8201" max="8201" width="10.75" style="3" bestFit="1" customWidth="1"/>
    <col min="8202" max="8448" width="9" style="3"/>
    <col min="8449" max="8450" width="5.375" style="3" customWidth="1"/>
    <col min="8451" max="8451" width="23.875" style="3" customWidth="1"/>
    <col min="8452" max="8452" width="8.625" style="3" customWidth="1"/>
    <col min="8453" max="8453" width="12.125" style="3" customWidth="1"/>
    <col min="8454" max="8455" width="3.625" style="3" customWidth="1"/>
    <col min="8456" max="8456" width="15.375" style="3" bestFit="1" customWidth="1"/>
    <col min="8457" max="8457" width="10.75" style="3" bestFit="1" customWidth="1"/>
    <col min="8458" max="8704" width="9" style="3"/>
    <col min="8705" max="8706" width="5.375" style="3" customWidth="1"/>
    <col min="8707" max="8707" width="23.875" style="3" customWidth="1"/>
    <col min="8708" max="8708" width="8.625" style="3" customWidth="1"/>
    <col min="8709" max="8709" width="12.125" style="3" customWidth="1"/>
    <col min="8710" max="8711" width="3.625" style="3" customWidth="1"/>
    <col min="8712" max="8712" width="15.375" style="3" bestFit="1" customWidth="1"/>
    <col min="8713" max="8713" width="10.75" style="3" bestFit="1" customWidth="1"/>
    <col min="8714" max="8960" width="9" style="3"/>
    <col min="8961" max="8962" width="5.375" style="3" customWidth="1"/>
    <col min="8963" max="8963" width="23.875" style="3" customWidth="1"/>
    <col min="8964" max="8964" width="8.625" style="3" customWidth="1"/>
    <col min="8965" max="8965" width="12.125" style="3" customWidth="1"/>
    <col min="8966" max="8967" width="3.625" style="3" customWidth="1"/>
    <col min="8968" max="8968" width="15.375" style="3" bestFit="1" customWidth="1"/>
    <col min="8969" max="8969" width="10.75" style="3" bestFit="1" customWidth="1"/>
    <col min="8970" max="9216" width="9" style="3"/>
    <col min="9217" max="9218" width="5.375" style="3" customWidth="1"/>
    <col min="9219" max="9219" width="23.875" style="3" customWidth="1"/>
    <col min="9220" max="9220" width="8.625" style="3" customWidth="1"/>
    <col min="9221" max="9221" width="12.125" style="3" customWidth="1"/>
    <col min="9222" max="9223" width="3.625" style="3" customWidth="1"/>
    <col min="9224" max="9224" width="15.375" style="3" bestFit="1" customWidth="1"/>
    <col min="9225" max="9225" width="10.75" style="3" bestFit="1" customWidth="1"/>
    <col min="9226" max="9472" width="9" style="3"/>
    <col min="9473" max="9474" width="5.375" style="3" customWidth="1"/>
    <col min="9475" max="9475" width="23.875" style="3" customWidth="1"/>
    <col min="9476" max="9476" width="8.625" style="3" customWidth="1"/>
    <col min="9477" max="9477" width="12.125" style="3" customWidth="1"/>
    <col min="9478" max="9479" width="3.625" style="3" customWidth="1"/>
    <col min="9480" max="9480" width="15.375" style="3" bestFit="1" customWidth="1"/>
    <col min="9481" max="9481" width="10.75" style="3" bestFit="1" customWidth="1"/>
    <col min="9482" max="9728" width="9" style="3"/>
    <col min="9729" max="9730" width="5.375" style="3" customWidth="1"/>
    <col min="9731" max="9731" width="23.875" style="3" customWidth="1"/>
    <col min="9732" max="9732" width="8.625" style="3" customWidth="1"/>
    <col min="9733" max="9733" width="12.125" style="3" customWidth="1"/>
    <col min="9734" max="9735" width="3.625" style="3" customWidth="1"/>
    <col min="9736" max="9736" width="15.375" style="3" bestFit="1" customWidth="1"/>
    <col min="9737" max="9737" width="10.75" style="3" bestFit="1" customWidth="1"/>
    <col min="9738" max="9984" width="9" style="3"/>
    <col min="9985" max="9986" width="5.375" style="3" customWidth="1"/>
    <col min="9987" max="9987" width="23.875" style="3" customWidth="1"/>
    <col min="9988" max="9988" width="8.625" style="3" customWidth="1"/>
    <col min="9989" max="9989" width="12.125" style="3" customWidth="1"/>
    <col min="9990" max="9991" width="3.625" style="3" customWidth="1"/>
    <col min="9992" max="9992" width="15.375" style="3" bestFit="1" customWidth="1"/>
    <col min="9993" max="9993" width="10.75" style="3" bestFit="1" customWidth="1"/>
    <col min="9994" max="10240" width="9" style="3"/>
    <col min="10241" max="10242" width="5.375" style="3" customWidth="1"/>
    <col min="10243" max="10243" width="23.875" style="3" customWidth="1"/>
    <col min="10244" max="10244" width="8.625" style="3" customWidth="1"/>
    <col min="10245" max="10245" width="12.125" style="3" customWidth="1"/>
    <col min="10246" max="10247" width="3.625" style="3" customWidth="1"/>
    <col min="10248" max="10248" width="15.375" style="3" bestFit="1" customWidth="1"/>
    <col min="10249" max="10249" width="10.75" style="3" bestFit="1" customWidth="1"/>
    <col min="10250" max="10496" width="9" style="3"/>
    <col min="10497" max="10498" width="5.375" style="3" customWidth="1"/>
    <col min="10499" max="10499" width="23.875" style="3" customWidth="1"/>
    <col min="10500" max="10500" width="8.625" style="3" customWidth="1"/>
    <col min="10501" max="10501" width="12.125" style="3" customWidth="1"/>
    <col min="10502" max="10503" width="3.625" style="3" customWidth="1"/>
    <col min="10504" max="10504" width="15.375" style="3" bestFit="1" customWidth="1"/>
    <col min="10505" max="10505" width="10.75" style="3" bestFit="1" customWidth="1"/>
    <col min="10506" max="10752" width="9" style="3"/>
    <col min="10753" max="10754" width="5.375" style="3" customWidth="1"/>
    <col min="10755" max="10755" width="23.875" style="3" customWidth="1"/>
    <col min="10756" max="10756" width="8.625" style="3" customWidth="1"/>
    <col min="10757" max="10757" width="12.125" style="3" customWidth="1"/>
    <col min="10758" max="10759" width="3.625" style="3" customWidth="1"/>
    <col min="10760" max="10760" width="15.375" style="3" bestFit="1" customWidth="1"/>
    <col min="10761" max="10761" width="10.75" style="3" bestFit="1" customWidth="1"/>
    <col min="10762" max="11008" width="9" style="3"/>
    <col min="11009" max="11010" width="5.375" style="3" customWidth="1"/>
    <col min="11011" max="11011" width="23.875" style="3" customWidth="1"/>
    <col min="11012" max="11012" width="8.625" style="3" customWidth="1"/>
    <col min="11013" max="11013" width="12.125" style="3" customWidth="1"/>
    <col min="11014" max="11015" width="3.625" style="3" customWidth="1"/>
    <col min="11016" max="11016" width="15.375" style="3" bestFit="1" customWidth="1"/>
    <col min="11017" max="11017" width="10.75" style="3" bestFit="1" customWidth="1"/>
    <col min="11018" max="11264" width="9" style="3"/>
    <col min="11265" max="11266" width="5.375" style="3" customWidth="1"/>
    <col min="11267" max="11267" width="23.875" style="3" customWidth="1"/>
    <col min="11268" max="11268" width="8.625" style="3" customWidth="1"/>
    <col min="11269" max="11269" width="12.125" style="3" customWidth="1"/>
    <col min="11270" max="11271" width="3.625" style="3" customWidth="1"/>
    <col min="11272" max="11272" width="15.375" style="3" bestFit="1" customWidth="1"/>
    <col min="11273" max="11273" width="10.75" style="3" bestFit="1" customWidth="1"/>
    <col min="11274" max="11520" width="9" style="3"/>
    <col min="11521" max="11522" width="5.375" style="3" customWidth="1"/>
    <col min="11523" max="11523" width="23.875" style="3" customWidth="1"/>
    <col min="11524" max="11524" width="8.625" style="3" customWidth="1"/>
    <col min="11525" max="11525" width="12.125" style="3" customWidth="1"/>
    <col min="11526" max="11527" width="3.625" style="3" customWidth="1"/>
    <col min="11528" max="11528" width="15.375" style="3" bestFit="1" customWidth="1"/>
    <col min="11529" max="11529" width="10.75" style="3" bestFit="1" customWidth="1"/>
    <col min="11530" max="11776" width="9" style="3"/>
    <col min="11777" max="11778" width="5.375" style="3" customWidth="1"/>
    <col min="11779" max="11779" width="23.875" style="3" customWidth="1"/>
    <col min="11780" max="11780" width="8.625" style="3" customWidth="1"/>
    <col min="11781" max="11781" width="12.125" style="3" customWidth="1"/>
    <col min="11782" max="11783" width="3.625" style="3" customWidth="1"/>
    <col min="11784" max="11784" width="15.375" style="3" bestFit="1" customWidth="1"/>
    <col min="11785" max="11785" width="10.75" style="3" bestFit="1" customWidth="1"/>
    <col min="11786" max="12032" width="9" style="3"/>
    <col min="12033" max="12034" width="5.375" style="3" customWidth="1"/>
    <col min="12035" max="12035" width="23.875" style="3" customWidth="1"/>
    <col min="12036" max="12036" width="8.625" style="3" customWidth="1"/>
    <col min="12037" max="12037" width="12.125" style="3" customWidth="1"/>
    <col min="12038" max="12039" width="3.625" style="3" customWidth="1"/>
    <col min="12040" max="12040" width="15.375" style="3" bestFit="1" customWidth="1"/>
    <col min="12041" max="12041" width="10.75" style="3" bestFit="1" customWidth="1"/>
    <col min="12042" max="12288" width="9" style="3"/>
    <col min="12289" max="12290" width="5.375" style="3" customWidth="1"/>
    <col min="12291" max="12291" width="23.875" style="3" customWidth="1"/>
    <col min="12292" max="12292" width="8.625" style="3" customWidth="1"/>
    <col min="12293" max="12293" width="12.125" style="3" customWidth="1"/>
    <col min="12294" max="12295" width="3.625" style="3" customWidth="1"/>
    <col min="12296" max="12296" width="15.375" style="3" bestFit="1" customWidth="1"/>
    <col min="12297" max="12297" width="10.75" style="3" bestFit="1" customWidth="1"/>
    <col min="12298" max="12544" width="9" style="3"/>
    <col min="12545" max="12546" width="5.375" style="3" customWidth="1"/>
    <col min="12547" max="12547" width="23.875" style="3" customWidth="1"/>
    <col min="12548" max="12548" width="8.625" style="3" customWidth="1"/>
    <col min="12549" max="12549" width="12.125" style="3" customWidth="1"/>
    <col min="12550" max="12551" width="3.625" style="3" customWidth="1"/>
    <col min="12552" max="12552" width="15.375" style="3" bestFit="1" customWidth="1"/>
    <col min="12553" max="12553" width="10.75" style="3" bestFit="1" customWidth="1"/>
    <col min="12554" max="12800" width="9" style="3"/>
    <col min="12801" max="12802" width="5.375" style="3" customWidth="1"/>
    <col min="12803" max="12803" width="23.875" style="3" customWidth="1"/>
    <col min="12804" max="12804" width="8.625" style="3" customWidth="1"/>
    <col min="12805" max="12805" width="12.125" style="3" customWidth="1"/>
    <col min="12806" max="12807" width="3.625" style="3" customWidth="1"/>
    <col min="12808" max="12808" width="15.375" style="3" bestFit="1" customWidth="1"/>
    <col min="12809" max="12809" width="10.75" style="3" bestFit="1" customWidth="1"/>
    <col min="12810" max="13056" width="9" style="3"/>
    <col min="13057" max="13058" width="5.375" style="3" customWidth="1"/>
    <col min="13059" max="13059" width="23.875" style="3" customWidth="1"/>
    <col min="13060" max="13060" width="8.625" style="3" customWidth="1"/>
    <col min="13061" max="13061" width="12.125" style="3" customWidth="1"/>
    <col min="13062" max="13063" width="3.625" style="3" customWidth="1"/>
    <col min="13064" max="13064" width="15.375" style="3" bestFit="1" customWidth="1"/>
    <col min="13065" max="13065" width="10.75" style="3" bestFit="1" customWidth="1"/>
    <col min="13066" max="13312" width="9" style="3"/>
    <col min="13313" max="13314" width="5.375" style="3" customWidth="1"/>
    <col min="13315" max="13315" width="23.875" style="3" customWidth="1"/>
    <col min="13316" max="13316" width="8.625" style="3" customWidth="1"/>
    <col min="13317" max="13317" width="12.125" style="3" customWidth="1"/>
    <col min="13318" max="13319" width="3.625" style="3" customWidth="1"/>
    <col min="13320" max="13320" width="15.375" style="3" bestFit="1" customWidth="1"/>
    <col min="13321" max="13321" width="10.75" style="3" bestFit="1" customWidth="1"/>
    <col min="13322" max="13568" width="9" style="3"/>
    <col min="13569" max="13570" width="5.375" style="3" customWidth="1"/>
    <col min="13571" max="13571" width="23.875" style="3" customWidth="1"/>
    <col min="13572" max="13572" width="8.625" style="3" customWidth="1"/>
    <col min="13573" max="13573" width="12.125" style="3" customWidth="1"/>
    <col min="13574" max="13575" width="3.625" style="3" customWidth="1"/>
    <col min="13576" max="13576" width="15.375" style="3" bestFit="1" customWidth="1"/>
    <col min="13577" max="13577" width="10.75" style="3" bestFit="1" customWidth="1"/>
    <col min="13578" max="13824" width="9" style="3"/>
    <col min="13825" max="13826" width="5.375" style="3" customWidth="1"/>
    <col min="13827" max="13827" width="23.875" style="3" customWidth="1"/>
    <col min="13828" max="13828" width="8.625" style="3" customWidth="1"/>
    <col min="13829" max="13829" width="12.125" style="3" customWidth="1"/>
    <col min="13830" max="13831" width="3.625" style="3" customWidth="1"/>
    <col min="13832" max="13832" width="15.375" style="3" bestFit="1" customWidth="1"/>
    <col min="13833" max="13833" width="10.75" style="3" bestFit="1" customWidth="1"/>
    <col min="13834" max="14080" width="9" style="3"/>
    <col min="14081" max="14082" width="5.375" style="3" customWidth="1"/>
    <col min="14083" max="14083" width="23.875" style="3" customWidth="1"/>
    <col min="14084" max="14084" width="8.625" style="3" customWidth="1"/>
    <col min="14085" max="14085" width="12.125" style="3" customWidth="1"/>
    <col min="14086" max="14087" width="3.625" style="3" customWidth="1"/>
    <col min="14088" max="14088" width="15.375" style="3" bestFit="1" customWidth="1"/>
    <col min="14089" max="14089" width="10.75" style="3" bestFit="1" customWidth="1"/>
    <col min="14090" max="14336" width="9" style="3"/>
    <col min="14337" max="14338" width="5.375" style="3" customWidth="1"/>
    <col min="14339" max="14339" width="23.875" style="3" customWidth="1"/>
    <col min="14340" max="14340" width="8.625" style="3" customWidth="1"/>
    <col min="14341" max="14341" width="12.125" style="3" customWidth="1"/>
    <col min="14342" max="14343" width="3.625" style="3" customWidth="1"/>
    <col min="14344" max="14344" width="15.375" style="3" bestFit="1" customWidth="1"/>
    <col min="14345" max="14345" width="10.75" style="3" bestFit="1" customWidth="1"/>
    <col min="14346" max="14592" width="9" style="3"/>
    <col min="14593" max="14594" width="5.375" style="3" customWidth="1"/>
    <col min="14595" max="14595" width="23.875" style="3" customWidth="1"/>
    <col min="14596" max="14596" width="8.625" style="3" customWidth="1"/>
    <col min="14597" max="14597" width="12.125" style="3" customWidth="1"/>
    <col min="14598" max="14599" width="3.625" style="3" customWidth="1"/>
    <col min="14600" max="14600" width="15.375" style="3" bestFit="1" customWidth="1"/>
    <col min="14601" max="14601" width="10.75" style="3" bestFit="1" customWidth="1"/>
    <col min="14602" max="14848" width="9" style="3"/>
    <col min="14849" max="14850" width="5.375" style="3" customWidth="1"/>
    <col min="14851" max="14851" width="23.875" style="3" customWidth="1"/>
    <col min="14852" max="14852" width="8.625" style="3" customWidth="1"/>
    <col min="14853" max="14853" width="12.125" style="3" customWidth="1"/>
    <col min="14854" max="14855" width="3.625" style="3" customWidth="1"/>
    <col min="14856" max="14856" width="15.375" style="3" bestFit="1" customWidth="1"/>
    <col min="14857" max="14857" width="10.75" style="3" bestFit="1" customWidth="1"/>
    <col min="14858" max="15104" width="9" style="3"/>
    <col min="15105" max="15106" width="5.375" style="3" customWidth="1"/>
    <col min="15107" max="15107" width="23.875" style="3" customWidth="1"/>
    <col min="15108" max="15108" width="8.625" style="3" customWidth="1"/>
    <col min="15109" max="15109" width="12.125" style="3" customWidth="1"/>
    <col min="15110" max="15111" width="3.625" style="3" customWidth="1"/>
    <col min="15112" max="15112" width="15.375" style="3" bestFit="1" customWidth="1"/>
    <col min="15113" max="15113" width="10.75" style="3" bestFit="1" customWidth="1"/>
    <col min="15114" max="15360" width="9" style="3"/>
    <col min="15361" max="15362" width="5.375" style="3" customWidth="1"/>
    <col min="15363" max="15363" width="23.875" style="3" customWidth="1"/>
    <col min="15364" max="15364" width="8.625" style="3" customWidth="1"/>
    <col min="15365" max="15365" width="12.125" style="3" customWidth="1"/>
    <col min="15366" max="15367" width="3.625" style="3" customWidth="1"/>
    <col min="15368" max="15368" width="15.375" style="3" bestFit="1" customWidth="1"/>
    <col min="15369" max="15369" width="10.75" style="3" bestFit="1" customWidth="1"/>
    <col min="15370" max="15616" width="9" style="3"/>
    <col min="15617" max="15618" width="5.375" style="3" customWidth="1"/>
    <col min="15619" max="15619" width="23.875" style="3" customWidth="1"/>
    <col min="15620" max="15620" width="8.625" style="3" customWidth="1"/>
    <col min="15621" max="15621" width="12.125" style="3" customWidth="1"/>
    <col min="15622" max="15623" width="3.625" style="3" customWidth="1"/>
    <col min="15624" max="15624" width="15.375" style="3" bestFit="1" customWidth="1"/>
    <col min="15625" max="15625" width="10.75" style="3" bestFit="1" customWidth="1"/>
    <col min="15626" max="15872" width="9" style="3"/>
    <col min="15873" max="15874" width="5.375" style="3" customWidth="1"/>
    <col min="15875" max="15875" width="23.875" style="3" customWidth="1"/>
    <col min="15876" max="15876" width="8.625" style="3" customWidth="1"/>
    <col min="15877" max="15877" width="12.125" style="3" customWidth="1"/>
    <col min="15878" max="15879" width="3.625" style="3" customWidth="1"/>
    <col min="15880" max="15880" width="15.375" style="3" bestFit="1" customWidth="1"/>
    <col min="15881" max="15881" width="10.75" style="3" bestFit="1" customWidth="1"/>
    <col min="15882" max="16128" width="9" style="3"/>
    <col min="16129" max="16130" width="5.375" style="3" customWidth="1"/>
    <col min="16131" max="16131" width="23.875" style="3" customWidth="1"/>
    <col min="16132" max="16132" width="8.625" style="3" customWidth="1"/>
    <col min="16133" max="16133" width="12.125" style="3" customWidth="1"/>
    <col min="16134" max="16135" width="3.625" style="3" customWidth="1"/>
    <col min="16136" max="16136" width="15.375" style="3" bestFit="1" customWidth="1"/>
    <col min="16137" max="16137" width="10.75" style="3" bestFit="1" customWidth="1"/>
    <col min="16138" max="16382" width="9" style="3"/>
    <col min="16383" max="16384" width="9" style="3" customWidth="1"/>
  </cols>
  <sheetData>
    <row r="2" spans="2:10" ht="13.5" thickBot="1" x14ac:dyDescent="0.25"/>
    <row r="3" spans="2:10" ht="13.5" thickBot="1" x14ac:dyDescent="0.25">
      <c r="C3" s="49">
        <v>45806</v>
      </c>
      <c r="D3" s="50"/>
      <c r="E3" s="51"/>
      <c r="H3" s="52">
        <f>C3</f>
        <v>45806</v>
      </c>
      <c r="I3" s="53"/>
    </row>
    <row r="4" spans="2:10" ht="30.75" customHeight="1" x14ac:dyDescent="0.2">
      <c r="C4" s="16" t="s">
        <v>29</v>
      </c>
      <c r="D4" s="2" t="s">
        <v>30</v>
      </c>
      <c r="E4" s="17" t="s">
        <v>59</v>
      </c>
      <c r="H4" s="54" t="s">
        <v>60</v>
      </c>
      <c r="I4" s="55"/>
    </row>
    <row r="5" spans="2:10" ht="23.25" customHeight="1" thickBot="1" x14ac:dyDescent="0.3">
      <c r="C5" s="26" t="s">
        <v>28</v>
      </c>
      <c r="D5" s="27">
        <v>37.083451999999994</v>
      </c>
      <c r="E5" s="28">
        <f t="shared" ref="E5:E33" si="0">+D5/$D$5</f>
        <v>1</v>
      </c>
      <c r="H5" s="5" t="s">
        <v>61</v>
      </c>
      <c r="I5" s="6" t="s">
        <v>31</v>
      </c>
    </row>
    <row r="6" spans="2:10" ht="23.25" customHeight="1" thickBot="1" x14ac:dyDescent="0.25">
      <c r="B6" s="3" t="s">
        <v>62</v>
      </c>
    </row>
    <row r="7" spans="2:10" s="34" customFormat="1" ht="15.75" thickBot="1" x14ac:dyDescent="0.25">
      <c r="B7" s="33" t="s">
        <v>32</v>
      </c>
      <c r="C7" s="30" t="s">
        <v>17</v>
      </c>
      <c r="D7" s="31">
        <v>30.153200000000002</v>
      </c>
      <c r="E7" s="32">
        <f t="shared" si="0"/>
        <v>0.81311739802432648</v>
      </c>
      <c r="H7" s="19">
        <f>+D7/$D$13</f>
        <v>0.86647045765394159</v>
      </c>
      <c r="I7" s="59">
        <f>+D7-$D$9</f>
        <v>-2.4790415999999986</v>
      </c>
      <c r="J7" s="35"/>
    </row>
    <row r="8" spans="2:10" s="34" customFormat="1" ht="15.75" thickBot="1" x14ac:dyDescent="0.25">
      <c r="B8" s="36" t="s">
        <v>33</v>
      </c>
      <c r="C8" s="7" t="s">
        <v>2</v>
      </c>
      <c r="D8" s="8">
        <v>30.717388800000005</v>
      </c>
      <c r="E8" s="11">
        <f t="shared" si="0"/>
        <v>0.82833142933942638</v>
      </c>
      <c r="H8" s="19">
        <f t="shared" ref="H8:H33" si="1">+D8/$D$13</f>
        <v>0.88268276439880555</v>
      </c>
      <c r="I8" s="59">
        <f>+D8-$D$9</f>
        <v>-1.9148527999999949</v>
      </c>
    </row>
    <row r="9" spans="2:10" s="34" customFormat="1" ht="16.5" thickBot="1" x14ac:dyDescent="0.3">
      <c r="B9" s="60" t="s">
        <v>34</v>
      </c>
      <c r="C9" s="61" t="s">
        <v>64</v>
      </c>
      <c r="D9" s="25">
        <v>32.6322416</v>
      </c>
      <c r="E9" s="62">
        <f t="shared" si="0"/>
        <v>0.87996774410321899</v>
      </c>
      <c r="H9" s="64">
        <f t="shared" si="1"/>
        <v>0.93770721891626729</v>
      </c>
      <c r="I9" s="65">
        <f>+D9-$D$9</f>
        <v>0</v>
      </c>
    </row>
    <row r="10" spans="2:10" s="47" customFormat="1" ht="15.75" thickBot="1" x14ac:dyDescent="0.25">
      <c r="B10" s="37" t="s">
        <v>35</v>
      </c>
      <c r="C10" s="20" t="s">
        <v>19</v>
      </c>
      <c r="D10" s="21">
        <v>33.7658524</v>
      </c>
      <c r="E10" s="22">
        <f t="shared" si="0"/>
        <v>0.91053692628183602</v>
      </c>
      <c r="H10" s="19">
        <f t="shared" si="1"/>
        <v>0.97028221157633154</v>
      </c>
      <c r="I10" s="59">
        <f t="shared" ref="I10:I33" si="2">+D10-$D$9</f>
        <v>1.1336107999999996</v>
      </c>
      <c r="J10" s="48"/>
    </row>
    <row r="11" spans="2:10" s="34" customFormat="1" ht="15.75" thickBot="1" x14ac:dyDescent="0.25">
      <c r="B11" s="37" t="s">
        <v>36</v>
      </c>
      <c r="C11" s="20" t="s">
        <v>24</v>
      </c>
      <c r="D11" s="21">
        <v>34.027014000000001</v>
      </c>
      <c r="E11" s="22">
        <f t="shared" si="0"/>
        <v>0.9175794637457162</v>
      </c>
      <c r="F11" s="38"/>
      <c r="G11" s="38"/>
      <c r="H11" s="19">
        <f t="shared" si="1"/>
        <v>0.97778684826741702</v>
      </c>
      <c r="I11" s="59">
        <f t="shared" si="2"/>
        <v>1.3947724000000008</v>
      </c>
    </row>
    <row r="12" spans="2:10" s="34" customFormat="1" ht="15.75" thickBot="1" x14ac:dyDescent="0.25">
      <c r="B12" s="37" t="s">
        <v>37</v>
      </c>
      <c r="C12" s="20" t="s">
        <v>16</v>
      </c>
      <c r="D12" s="21">
        <v>34.289920000000002</v>
      </c>
      <c r="E12" s="22">
        <f t="shared" si="0"/>
        <v>0.92466904105906877</v>
      </c>
      <c r="H12" s="19">
        <f t="shared" si="1"/>
        <v>0.98534161134861464</v>
      </c>
      <c r="I12" s="59">
        <f t="shared" si="2"/>
        <v>1.6576784000000018</v>
      </c>
    </row>
    <row r="13" spans="2:10" s="34" customFormat="1" ht="15.75" thickBot="1" x14ac:dyDescent="0.25">
      <c r="B13" s="56" t="s">
        <v>38</v>
      </c>
      <c r="C13" s="20" t="s">
        <v>4</v>
      </c>
      <c r="D13" s="21">
        <v>34.800032400000006</v>
      </c>
      <c r="E13" s="22">
        <f t="shared" si="0"/>
        <v>0.93842483704052182</v>
      </c>
      <c r="F13" s="57"/>
      <c r="G13" s="57"/>
      <c r="H13" s="58">
        <f t="shared" si="1"/>
        <v>1</v>
      </c>
      <c r="I13" s="59">
        <f t="shared" si="2"/>
        <v>2.1677908000000059</v>
      </c>
    </row>
    <row r="14" spans="2:10" s="34" customFormat="1" ht="15.75" thickBot="1" x14ac:dyDescent="0.25">
      <c r="B14" s="37" t="s">
        <v>39</v>
      </c>
      <c r="C14" s="20" t="s">
        <v>6</v>
      </c>
      <c r="D14" s="21">
        <v>34.838160000000002</v>
      </c>
      <c r="E14" s="22">
        <f t="shared" si="0"/>
        <v>0.93945299375042024</v>
      </c>
      <c r="H14" s="19">
        <f t="shared" si="1"/>
        <v>1.0010956196695953</v>
      </c>
      <c r="I14" s="59">
        <f t="shared" si="2"/>
        <v>2.2059184000000016</v>
      </c>
      <c r="J14" s="35"/>
    </row>
    <row r="15" spans="2:10" s="34" customFormat="1" ht="15.75" thickBot="1" x14ac:dyDescent="0.25">
      <c r="B15" s="37" t="s">
        <v>40</v>
      </c>
      <c r="C15" s="20" t="s">
        <v>22</v>
      </c>
      <c r="D15" s="21">
        <v>34.962760000000003</v>
      </c>
      <c r="E15" s="22">
        <f t="shared" si="0"/>
        <v>0.94281298299845462</v>
      </c>
      <c r="F15" s="38"/>
      <c r="G15" s="38"/>
      <c r="H15" s="19">
        <f t="shared" si="1"/>
        <v>1.0046760761061819</v>
      </c>
      <c r="I15" s="59">
        <f t="shared" si="2"/>
        <v>2.3305184000000025</v>
      </c>
    </row>
    <row r="16" spans="2:10" s="34" customFormat="1" ht="15.75" thickBot="1" x14ac:dyDescent="0.25">
      <c r="B16" s="36" t="s">
        <v>41</v>
      </c>
      <c r="C16" s="7" t="s">
        <v>21</v>
      </c>
      <c r="D16" s="8">
        <v>35.104056400000005</v>
      </c>
      <c r="E16" s="11">
        <f t="shared" si="0"/>
        <v>0.94662321080572565</v>
      </c>
      <c r="H16" s="19">
        <f t="shared" si="1"/>
        <v>1.0087363137052712</v>
      </c>
      <c r="I16" s="59">
        <f t="shared" si="2"/>
        <v>2.4718148000000042</v>
      </c>
    </row>
    <row r="17" spans="2:11" s="34" customFormat="1" ht="15.75" thickBot="1" x14ac:dyDescent="0.25">
      <c r="B17" s="37" t="s">
        <v>42</v>
      </c>
      <c r="C17" s="20" t="s">
        <v>15</v>
      </c>
      <c r="D17" s="21">
        <v>35.250586000000006</v>
      </c>
      <c r="E17" s="22">
        <f t="shared" si="0"/>
        <v>0.95057455816141423</v>
      </c>
      <c r="F17" s="38"/>
      <c r="G17" s="38"/>
      <c r="H17" s="19">
        <f t="shared" si="1"/>
        <v>1.012946930474697</v>
      </c>
      <c r="I17" s="59">
        <f t="shared" si="2"/>
        <v>2.6183444000000051</v>
      </c>
    </row>
    <row r="18" spans="2:11" s="34" customFormat="1" ht="15.75" thickBot="1" x14ac:dyDescent="0.25">
      <c r="B18" s="36" t="s">
        <v>43</v>
      </c>
      <c r="C18" s="7" t="s">
        <v>3</v>
      </c>
      <c r="D18" s="8">
        <v>35.560840000000006</v>
      </c>
      <c r="E18" s="11">
        <f t="shared" si="0"/>
        <v>0.95894093138901992</v>
      </c>
      <c r="H18" s="19">
        <f t="shared" si="1"/>
        <v>1.0218622670017974</v>
      </c>
      <c r="I18" s="59">
        <f t="shared" si="2"/>
        <v>2.9285984000000056</v>
      </c>
    </row>
    <row r="19" spans="2:11" s="34" customFormat="1" ht="15.75" thickBot="1" x14ac:dyDescent="0.25">
      <c r="B19" s="36" t="s">
        <v>44</v>
      </c>
      <c r="C19" s="7" t="s">
        <v>11</v>
      </c>
      <c r="D19" s="8">
        <v>35.890033200000005</v>
      </c>
      <c r="E19" s="9">
        <f t="shared" si="0"/>
        <v>0.96781802298232678</v>
      </c>
      <c r="H19" s="19">
        <f t="shared" si="1"/>
        <v>1.0313218329072589</v>
      </c>
      <c r="I19" s="59">
        <f t="shared" si="2"/>
        <v>3.2577916000000045</v>
      </c>
    </row>
    <row r="20" spans="2:11" s="34" customFormat="1" ht="15.75" thickBot="1" x14ac:dyDescent="0.25">
      <c r="B20" s="36" t="s">
        <v>45</v>
      </c>
      <c r="C20" s="7" t="s">
        <v>25</v>
      </c>
      <c r="D20" s="8">
        <v>35.948595200000007</v>
      </c>
      <c r="E20" s="11">
        <f t="shared" si="0"/>
        <v>0.96939721792890299</v>
      </c>
      <c r="H20" s="19">
        <f t="shared" si="1"/>
        <v>1.0330046474324548</v>
      </c>
      <c r="I20" s="59">
        <f t="shared" si="2"/>
        <v>3.3163536000000065</v>
      </c>
    </row>
    <row r="21" spans="2:11" s="34" customFormat="1" ht="15.75" thickBot="1" x14ac:dyDescent="0.25">
      <c r="B21" s="36" t="s">
        <v>46</v>
      </c>
      <c r="C21" s="7" t="s">
        <v>23</v>
      </c>
      <c r="D21" s="8">
        <v>36.341832800000006</v>
      </c>
      <c r="E21" s="11">
        <f t="shared" si="0"/>
        <v>0.98000134399569949</v>
      </c>
      <c r="H21" s="19">
        <f t="shared" si="1"/>
        <v>1.0443045679463219</v>
      </c>
      <c r="I21" s="59">
        <f t="shared" si="2"/>
        <v>3.7095912000000055</v>
      </c>
    </row>
    <row r="22" spans="2:11" s="34" customFormat="1" ht="15.75" thickBot="1" x14ac:dyDescent="0.25">
      <c r="B22" s="36" t="s">
        <v>47</v>
      </c>
      <c r="C22" s="7" t="s">
        <v>14</v>
      </c>
      <c r="D22" s="8">
        <v>36.408120000000004</v>
      </c>
      <c r="E22" s="11">
        <f t="shared" si="0"/>
        <v>0.98178885827565376</v>
      </c>
      <c r="H22" s="19">
        <f t="shared" si="1"/>
        <v>1.0462093707705857</v>
      </c>
      <c r="I22" s="59">
        <f t="shared" si="2"/>
        <v>3.7758784000000034</v>
      </c>
    </row>
    <row r="23" spans="2:11" s="34" customFormat="1" ht="15.75" thickBot="1" x14ac:dyDescent="0.25">
      <c r="B23" s="36" t="s">
        <v>48</v>
      </c>
      <c r="C23" s="7" t="s">
        <v>0</v>
      </c>
      <c r="D23" s="8">
        <v>36.781920000000007</v>
      </c>
      <c r="E23" s="11">
        <f t="shared" si="0"/>
        <v>0.99186882601975712</v>
      </c>
      <c r="H23" s="19">
        <f t="shared" si="1"/>
        <v>1.0569507400803455</v>
      </c>
      <c r="I23" s="59">
        <f t="shared" si="2"/>
        <v>4.1496784000000062</v>
      </c>
      <c r="J23" s="45"/>
    </row>
    <row r="24" spans="2:11" s="34" customFormat="1" ht="15.75" thickBot="1" x14ac:dyDescent="0.25">
      <c r="B24" s="36" t="s">
        <v>49</v>
      </c>
      <c r="C24" s="7" t="s">
        <v>10</v>
      </c>
      <c r="D24" s="8">
        <v>36.806840000000001</v>
      </c>
      <c r="E24" s="11">
        <f t="shared" si="0"/>
        <v>0.99254082386936382</v>
      </c>
      <c r="H24" s="19">
        <f t="shared" si="1"/>
        <v>1.0576668313676625</v>
      </c>
      <c r="I24" s="59">
        <f t="shared" si="2"/>
        <v>4.1745984000000007</v>
      </c>
      <c r="J24" s="45"/>
    </row>
    <row r="25" spans="2:11" s="34" customFormat="1" ht="15.75" thickBot="1" x14ac:dyDescent="0.25">
      <c r="B25" s="36" t="s">
        <v>50</v>
      </c>
      <c r="C25" s="7" t="s">
        <v>20</v>
      </c>
      <c r="D25" s="8">
        <v>37.928240000000002</v>
      </c>
      <c r="E25" s="11">
        <f t="shared" si="0"/>
        <v>1.0227807271016736</v>
      </c>
      <c r="H25" s="19">
        <f t="shared" si="1"/>
        <v>1.0898909392969414</v>
      </c>
      <c r="I25" s="59">
        <f t="shared" si="2"/>
        <v>5.295998400000002</v>
      </c>
      <c r="J25" s="45"/>
      <c r="K25" s="45"/>
    </row>
    <row r="26" spans="2:11" s="34" customFormat="1" ht="15.75" thickBot="1" x14ac:dyDescent="0.25">
      <c r="B26" s="37" t="s">
        <v>51</v>
      </c>
      <c r="C26" s="20" t="s">
        <v>9</v>
      </c>
      <c r="D26" s="21">
        <v>38.227280000000007</v>
      </c>
      <c r="E26" s="22">
        <f t="shared" si="0"/>
        <v>1.0308447012969562</v>
      </c>
      <c r="F26" s="38"/>
      <c r="G26" s="38"/>
      <c r="H26" s="19">
        <f t="shared" si="1"/>
        <v>1.0984840347447493</v>
      </c>
      <c r="I26" s="59">
        <f t="shared" si="2"/>
        <v>5.5950384000000071</v>
      </c>
    </row>
    <row r="27" spans="2:11" s="34" customFormat="1" ht="15.75" thickBot="1" x14ac:dyDescent="0.25">
      <c r="B27" s="36" t="s">
        <v>52</v>
      </c>
      <c r="C27" s="7" t="s">
        <v>7</v>
      </c>
      <c r="D27" s="8">
        <v>38.526319999999998</v>
      </c>
      <c r="E27" s="11">
        <f t="shared" si="0"/>
        <v>1.0389086754922385</v>
      </c>
      <c r="H27" s="19">
        <f t="shared" si="1"/>
        <v>1.1070771301925566</v>
      </c>
      <c r="I27" s="59">
        <f t="shared" si="2"/>
        <v>5.8940783999999979</v>
      </c>
    </row>
    <row r="28" spans="2:11" s="34" customFormat="1" ht="15.75" thickBot="1" x14ac:dyDescent="0.25">
      <c r="B28" s="36" t="s">
        <v>53</v>
      </c>
      <c r="C28" s="7" t="s">
        <v>8</v>
      </c>
      <c r="D28" s="8">
        <v>38.643444000000002</v>
      </c>
      <c r="E28" s="11">
        <f t="shared" si="0"/>
        <v>1.042067065385391</v>
      </c>
      <c r="H28" s="19">
        <f t="shared" si="1"/>
        <v>1.1104427592429482</v>
      </c>
      <c r="I28" s="59">
        <f t="shared" si="2"/>
        <v>6.0112024000000019</v>
      </c>
    </row>
    <row r="29" spans="2:11" s="34" customFormat="1" ht="15.75" thickBot="1" x14ac:dyDescent="0.25">
      <c r="B29" s="36" t="s">
        <v>54</v>
      </c>
      <c r="C29" s="7" t="s">
        <v>13</v>
      </c>
      <c r="D29" s="8">
        <v>39.836364400000001</v>
      </c>
      <c r="E29" s="11">
        <f t="shared" si="0"/>
        <v>1.0742356024460724</v>
      </c>
      <c r="H29" s="19">
        <f t="shared" si="1"/>
        <v>1.1447220491668275</v>
      </c>
      <c r="I29" s="59">
        <f t="shared" si="2"/>
        <v>7.2041228000000004</v>
      </c>
    </row>
    <row r="30" spans="2:11" s="34" customFormat="1" ht="15.75" thickBot="1" x14ac:dyDescent="0.25">
      <c r="B30" s="36" t="s">
        <v>55</v>
      </c>
      <c r="C30" s="7" t="s">
        <v>18</v>
      </c>
      <c r="D30" s="8">
        <v>40.021520000000002</v>
      </c>
      <c r="E30" s="11">
        <f t="shared" si="0"/>
        <v>1.0792285464686515</v>
      </c>
      <c r="H30" s="19">
        <f t="shared" si="1"/>
        <v>1.1500426074315953</v>
      </c>
      <c r="I30" s="59">
        <f t="shared" si="2"/>
        <v>7.389278400000002</v>
      </c>
    </row>
    <row r="31" spans="2:11" s="34" customFormat="1" ht="15.75" thickBot="1" x14ac:dyDescent="0.25">
      <c r="B31" s="36" t="s">
        <v>56</v>
      </c>
      <c r="C31" s="7" t="s">
        <v>1</v>
      </c>
      <c r="D31" s="8">
        <v>40.065130000000003</v>
      </c>
      <c r="E31" s="9">
        <f t="shared" si="0"/>
        <v>1.0804045427054636</v>
      </c>
      <c r="H31" s="19">
        <f t="shared" si="1"/>
        <v>1.1512957671844006</v>
      </c>
      <c r="I31" s="59">
        <f t="shared" si="2"/>
        <v>7.4328884000000031</v>
      </c>
    </row>
    <row r="32" spans="2:11" s="34" customFormat="1" ht="15.75" thickBot="1" x14ac:dyDescent="0.25">
      <c r="B32" s="36" t="s">
        <v>57</v>
      </c>
      <c r="C32" s="7" t="s">
        <v>12</v>
      </c>
      <c r="D32" s="8">
        <v>41.190268000000003</v>
      </c>
      <c r="E32" s="9">
        <f t="shared" si="0"/>
        <v>1.1107452456152143</v>
      </c>
      <c r="H32" s="19">
        <f t="shared" si="1"/>
        <v>1.1836272888067769</v>
      </c>
      <c r="I32" s="59">
        <f t="shared" si="2"/>
        <v>8.5580264000000028</v>
      </c>
    </row>
    <row r="33" spans="2:13" s="34" customFormat="1" ht="15.75" thickBot="1" x14ac:dyDescent="0.25">
      <c r="B33" s="46" t="s">
        <v>58</v>
      </c>
      <c r="C33" s="13" t="s">
        <v>5</v>
      </c>
      <c r="D33" s="15">
        <v>41.694150399999998</v>
      </c>
      <c r="E33" s="29">
        <f t="shared" si="0"/>
        <v>1.1243330421342652</v>
      </c>
      <c r="H33" s="19">
        <f t="shared" si="1"/>
        <v>1.1981066546363328</v>
      </c>
      <c r="I33" s="59">
        <f t="shared" si="2"/>
        <v>9.0619087999999977</v>
      </c>
    </row>
    <row r="34" spans="2:13" x14ac:dyDescent="0.2">
      <c r="F34" s="10"/>
      <c r="G34" s="10"/>
      <c r="M34" s="12"/>
    </row>
    <row r="35" spans="2:13" x14ac:dyDescent="0.2">
      <c r="C35" s="4" t="s">
        <v>63</v>
      </c>
      <c r="F35" s="10"/>
      <c r="G35" s="10"/>
    </row>
    <row r="36" spans="2:13" x14ac:dyDescent="0.2">
      <c r="C36" s="4" t="s">
        <v>68</v>
      </c>
    </row>
    <row r="37" spans="2:13" x14ac:dyDescent="0.2">
      <c r="C37" s="14" t="s">
        <v>67</v>
      </c>
    </row>
  </sheetData>
  <sortState xmlns:xlrd2="http://schemas.microsoft.com/office/spreadsheetml/2017/richdata2" ref="C7:I33">
    <sortCondition ref="D7:D33"/>
  </sortState>
  <mergeCells count="3">
    <mergeCell ref="C3:E3"/>
    <mergeCell ref="H3:I3"/>
    <mergeCell ref="H4:I4"/>
  </mergeCells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C008C"/>
  </sheetPr>
  <dimension ref="B3:C35"/>
  <sheetViews>
    <sheetView showGridLines="0" workbookViewId="0">
      <selection activeCell="V8" sqref="V8"/>
    </sheetView>
  </sheetViews>
  <sheetFormatPr defaultRowHeight="14.25" x14ac:dyDescent="0.2"/>
  <cols>
    <col min="2" max="2" width="24.75" customWidth="1"/>
    <col min="3" max="3" width="18.125" customWidth="1"/>
  </cols>
  <sheetData>
    <row r="3" spans="2:3" ht="31.5" x14ac:dyDescent="0.2">
      <c r="B3" s="1" t="s">
        <v>26</v>
      </c>
      <c r="C3" s="2" t="s">
        <v>27</v>
      </c>
    </row>
    <row r="4" spans="2:3" ht="15.75" x14ac:dyDescent="0.25">
      <c r="B4" s="24" t="s">
        <v>28</v>
      </c>
      <c r="C4" s="25">
        <f>'Ceny nafty v EU'!D5</f>
        <v>37.083451999999994</v>
      </c>
    </row>
    <row r="5" spans="2:3" ht="15" x14ac:dyDescent="0.2">
      <c r="B5" s="23" t="str">
        <f>'Ceny nafty v EU'!C7</f>
        <v>Malta</v>
      </c>
      <c r="C5" s="8">
        <f>'Ceny nafty v EU'!D7</f>
        <v>30.153200000000002</v>
      </c>
    </row>
    <row r="6" spans="2:3" ht="15" x14ac:dyDescent="0.2">
      <c r="B6" s="23" t="str">
        <f>'Ceny nafty v EU'!C8</f>
        <v>Bulharsko</v>
      </c>
      <c r="C6" s="8">
        <f>'Ceny nafty v EU'!D8</f>
        <v>30.717388800000005</v>
      </c>
    </row>
    <row r="7" spans="2:3" ht="15" x14ac:dyDescent="0.2">
      <c r="B7" s="23" t="str">
        <f>'Ceny nafty v EU'!C9</f>
        <v>Česko</v>
      </c>
      <c r="C7" s="8">
        <f>'Ceny nafty v EU'!D9</f>
        <v>32.6322416</v>
      </c>
    </row>
    <row r="8" spans="2:3" ht="15" x14ac:dyDescent="0.2">
      <c r="B8" s="23" t="str">
        <f>'Ceny nafty v EU'!C10</f>
        <v>Polsko</v>
      </c>
      <c r="C8" s="8">
        <f>'Ceny nafty v EU'!D10</f>
        <v>33.7658524</v>
      </c>
    </row>
    <row r="9" spans="2:3" ht="15" x14ac:dyDescent="0.2">
      <c r="B9" s="23" t="str">
        <f>'Ceny nafty v EU'!C11</f>
        <v>Španělsko</v>
      </c>
      <c r="C9" s="8">
        <f>'Ceny nafty v EU'!D11</f>
        <v>34.027014000000001</v>
      </c>
    </row>
    <row r="10" spans="2:3" ht="15" x14ac:dyDescent="0.2">
      <c r="B10" s="23" t="str">
        <f>'Ceny nafty v EU'!C12</f>
        <v>Lucembursko</v>
      </c>
      <c r="C10" s="8">
        <f>'Ceny nafty v EU'!D12</f>
        <v>34.289920000000002</v>
      </c>
    </row>
    <row r="11" spans="2:3" ht="15" x14ac:dyDescent="0.2">
      <c r="B11" s="23" t="str">
        <f>'Ceny nafty v EU'!C13</f>
        <v>Kypr</v>
      </c>
      <c r="C11" s="8">
        <f>'Ceny nafty v EU'!D13</f>
        <v>34.800032400000006</v>
      </c>
    </row>
    <row r="12" spans="2:3" ht="15" x14ac:dyDescent="0.2">
      <c r="B12" s="23" t="str">
        <f>'Ceny nafty v EU'!C14</f>
        <v>Estonsko</v>
      </c>
      <c r="C12" s="8">
        <f>'Ceny nafty v EU'!D14</f>
        <v>34.838160000000002</v>
      </c>
    </row>
    <row r="13" spans="2:3" ht="15" x14ac:dyDescent="0.2">
      <c r="B13" s="23" t="str">
        <f>'Ceny nafty v EU'!C15</f>
        <v>Slovensko</v>
      </c>
      <c r="C13" s="8">
        <f>'Ceny nafty v EU'!D15</f>
        <v>34.962760000000003</v>
      </c>
    </row>
    <row r="14" spans="2:3" ht="15" x14ac:dyDescent="0.2">
      <c r="B14" s="23" t="str">
        <f>'Ceny nafty v EU'!C16</f>
        <v>Rumunsko</v>
      </c>
      <c r="C14" s="8">
        <f>'Ceny nafty v EU'!D16</f>
        <v>35.104056400000005</v>
      </c>
    </row>
    <row r="15" spans="2:3" ht="15" x14ac:dyDescent="0.2">
      <c r="B15" s="23" t="str">
        <f>'Ceny nafty v EU'!C17</f>
        <v>Litva</v>
      </c>
      <c r="C15" s="8">
        <f>'Ceny nafty v EU'!D17</f>
        <v>35.250586000000006</v>
      </c>
    </row>
    <row r="16" spans="2:3" ht="15" x14ac:dyDescent="0.2">
      <c r="B16" s="23" t="str">
        <f>'Ceny nafty v EU'!C18</f>
        <v>Chorvatsko</v>
      </c>
      <c r="C16" s="8">
        <f>'Ceny nafty v EU'!D18</f>
        <v>35.560840000000006</v>
      </c>
    </row>
    <row r="17" spans="2:3" ht="15" x14ac:dyDescent="0.2">
      <c r="B17" s="23" t="str">
        <f>'Ceny nafty v EU'!C19</f>
        <v>Maďarsko</v>
      </c>
      <c r="C17" s="8">
        <f>'Ceny nafty v EU'!D19</f>
        <v>35.890033200000005</v>
      </c>
    </row>
    <row r="18" spans="2:3" ht="15" x14ac:dyDescent="0.2">
      <c r="B18" s="23" t="str">
        <f>'Ceny nafty v EU'!C20</f>
        <v>Švédsko</v>
      </c>
      <c r="C18" s="8">
        <f>'Ceny nafty v EU'!D20</f>
        <v>35.948595200000007</v>
      </c>
    </row>
    <row r="19" spans="2:3" ht="15" x14ac:dyDescent="0.2">
      <c r="B19" s="23" t="str">
        <f>'Ceny nafty v EU'!C21</f>
        <v>Slovinsko</v>
      </c>
      <c r="C19" s="8">
        <f>'Ceny nafty v EU'!D21</f>
        <v>36.341832800000006</v>
      </c>
    </row>
    <row r="20" spans="2:3" ht="15" x14ac:dyDescent="0.2">
      <c r="B20" s="23" t="str">
        <f>'Ceny nafty v EU'!C22</f>
        <v>Lotyšsko</v>
      </c>
      <c r="C20" s="8">
        <f>'Ceny nafty v EU'!D22</f>
        <v>36.408120000000004</v>
      </c>
    </row>
    <row r="21" spans="2:3" ht="15" x14ac:dyDescent="0.2">
      <c r="B21" s="23" t="str">
        <f>'Ceny nafty v EU'!C23</f>
        <v>Rakousko</v>
      </c>
      <c r="C21" s="8">
        <f>'Ceny nafty v EU'!D23</f>
        <v>36.781920000000007</v>
      </c>
    </row>
    <row r="22" spans="2:3" ht="15" x14ac:dyDescent="0.2">
      <c r="B22" s="23" t="str">
        <f>'Ceny nafty v EU'!C24</f>
        <v>Řecko</v>
      </c>
      <c r="C22" s="8">
        <f>'Ceny nafty v EU'!D24</f>
        <v>36.806840000000001</v>
      </c>
    </row>
    <row r="23" spans="2:3" ht="15" x14ac:dyDescent="0.2">
      <c r="B23" s="23" t="str">
        <f>'Ceny nafty v EU'!C25</f>
        <v>Portugalsko</v>
      </c>
      <c r="C23" s="8">
        <f>'Ceny nafty v EU'!D25</f>
        <v>37.928240000000002</v>
      </c>
    </row>
    <row r="24" spans="2:3" ht="15" x14ac:dyDescent="0.2">
      <c r="B24" s="23" t="str">
        <f>'Ceny nafty v EU'!C26</f>
        <v>Německo</v>
      </c>
      <c r="C24" s="8">
        <f>'Ceny nafty v EU'!D26</f>
        <v>38.227280000000007</v>
      </c>
    </row>
    <row r="25" spans="2:3" ht="15" x14ac:dyDescent="0.2">
      <c r="B25" s="23" t="str">
        <f>'Ceny nafty v EU'!C27</f>
        <v>Finsko</v>
      </c>
      <c r="C25" s="8">
        <f>'Ceny nafty v EU'!D27</f>
        <v>38.526319999999998</v>
      </c>
    </row>
    <row r="26" spans="2:3" ht="15" x14ac:dyDescent="0.2">
      <c r="B26" s="23" t="str">
        <f>'Ceny nafty v EU'!C28</f>
        <v>Francie</v>
      </c>
      <c r="C26" s="8">
        <f>'Ceny nafty v EU'!D28</f>
        <v>38.643444000000002</v>
      </c>
    </row>
    <row r="27" spans="2:3" ht="15" x14ac:dyDescent="0.2">
      <c r="B27" s="23" t="str">
        <f>'Ceny nafty v EU'!C29</f>
        <v>Itálie</v>
      </c>
      <c r="C27" s="8">
        <f>'Ceny nafty v EU'!D29</f>
        <v>39.836364400000001</v>
      </c>
    </row>
    <row r="28" spans="2:3" ht="15" x14ac:dyDescent="0.2">
      <c r="B28" s="23" t="str">
        <f>'Ceny nafty v EU'!C30</f>
        <v>Nizozemsko</v>
      </c>
      <c r="C28" s="8">
        <f>'Ceny nafty v EU'!D30</f>
        <v>40.021520000000002</v>
      </c>
    </row>
    <row r="29" spans="2:3" ht="15" x14ac:dyDescent="0.2">
      <c r="B29" s="23" t="str">
        <f>'Ceny nafty v EU'!C31</f>
        <v>Belgie</v>
      </c>
      <c r="C29" s="8">
        <f>'Ceny nafty v EU'!D31</f>
        <v>40.065130000000003</v>
      </c>
    </row>
    <row r="30" spans="2:3" ht="15" x14ac:dyDescent="0.2">
      <c r="B30" s="23" t="str">
        <f>'Ceny nafty v EU'!C32</f>
        <v>Irsko</v>
      </c>
      <c r="C30" s="8">
        <f>'Ceny nafty v EU'!D32</f>
        <v>41.190268000000003</v>
      </c>
    </row>
    <row r="31" spans="2:3" ht="15" x14ac:dyDescent="0.2">
      <c r="B31" s="23" t="str">
        <f>'Ceny nafty v EU'!C33</f>
        <v>Dánsko</v>
      </c>
      <c r="C31" s="8">
        <f>'Ceny nafty v EU'!D33</f>
        <v>41.694150399999998</v>
      </c>
    </row>
    <row r="33" spans="2:2" x14ac:dyDescent="0.2">
      <c r="B33" s="4" t="str">
        <f>'Ceny nafty v EU'!C35</f>
        <v>Zdroj: Evropská komise</v>
      </c>
    </row>
    <row r="34" spans="2:2" x14ac:dyDescent="0.2">
      <c r="B34" s="4" t="str">
        <f>'Ceny nafty v EU'!C36</f>
        <v>Kurz: 24,920 Kč/EUR</v>
      </c>
    </row>
    <row r="35" spans="2:2" x14ac:dyDescent="0.2">
      <c r="B35" s="14" t="str">
        <f>'Ceny nafty v EU'!C37</f>
        <v>Údaje publikovány: 29. 5. 2025</v>
      </c>
    </row>
  </sheetData>
  <conditionalFormatting sqref="B5:C31">
    <cfRule type="containsText" dxfId="1" priority="1" operator="containsText" text="Česka republika">
      <formula>NOT(ISERROR(SEARCH("Česka republika",B5)))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27E-1DF0-4AA7-865F-E3FE65B3125B}">
  <sheetPr>
    <tabColor rgb="FFEC008C"/>
  </sheetPr>
  <dimension ref="B2:M37"/>
  <sheetViews>
    <sheetView showGridLines="0" topLeftCell="B1" zoomScaleNormal="100" workbookViewId="0">
      <selection activeCell="C3" sqref="C3:E3"/>
    </sheetView>
  </sheetViews>
  <sheetFormatPr defaultRowHeight="12.75" x14ac:dyDescent="0.2"/>
  <cols>
    <col min="1" max="2" width="5.375" style="3" customWidth="1"/>
    <col min="3" max="3" width="23.875" style="3" customWidth="1"/>
    <col min="4" max="4" width="8.625" style="3" customWidth="1"/>
    <col min="5" max="5" width="16.625" style="3" bestFit="1" customWidth="1"/>
    <col min="6" max="7" width="3.625" style="3" customWidth="1"/>
    <col min="8" max="8" width="15.625" style="3" bestFit="1" customWidth="1"/>
    <col min="9" max="9" width="10.75" style="3" bestFit="1" customWidth="1"/>
    <col min="10" max="256" width="8.625" style="3"/>
    <col min="257" max="258" width="5.375" style="3" customWidth="1"/>
    <col min="259" max="259" width="23.875" style="3" customWidth="1"/>
    <col min="260" max="260" width="8.625" style="3" customWidth="1"/>
    <col min="261" max="261" width="12.125" style="3" customWidth="1"/>
    <col min="262" max="263" width="3.625" style="3" customWidth="1"/>
    <col min="264" max="264" width="15.375" style="3" bestFit="1" customWidth="1"/>
    <col min="265" max="265" width="10.75" style="3" bestFit="1" customWidth="1"/>
    <col min="266" max="512" width="8.625" style="3"/>
    <col min="513" max="514" width="5.375" style="3" customWidth="1"/>
    <col min="515" max="515" width="23.875" style="3" customWidth="1"/>
    <col min="516" max="516" width="8.625" style="3" customWidth="1"/>
    <col min="517" max="517" width="12.125" style="3" customWidth="1"/>
    <col min="518" max="519" width="3.625" style="3" customWidth="1"/>
    <col min="520" max="520" width="15.375" style="3" bestFit="1" customWidth="1"/>
    <col min="521" max="521" width="10.75" style="3" bestFit="1" customWidth="1"/>
    <col min="522" max="768" width="8.625" style="3"/>
    <col min="769" max="770" width="5.375" style="3" customWidth="1"/>
    <col min="771" max="771" width="23.875" style="3" customWidth="1"/>
    <col min="772" max="772" width="8.625" style="3" customWidth="1"/>
    <col min="773" max="773" width="12.125" style="3" customWidth="1"/>
    <col min="774" max="775" width="3.625" style="3" customWidth="1"/>
    <col min="776" max="776" width="15.375" style="3" bestFit="1" customWidth="1"/>
    <col min="777" max="777" width="10.75" style="3" bestFit="1" customWidth="1"/>
    <col min="778" max="1024" width="8.625" style="3"/>
    <col min="1025" max="1026" width="5.375" style="3" customWidth="1"/>
    <col min="1027" max="1027" width="23.875" style="3" customWidth="1"/>
    <col min="1028" max="1028" width="8.625" style="3" customWidth="1"/>
    <col min="1029" max="1029" width="12.125" style="3" customWidth="1"/>
    <col min="1030" max="1031" width="3.625" style="3" customWidth="1"/>
    <col min="1032" max="1032" width="15.375" style="3" bestFit="1" customWidth="1"/>
    <col min="1033" max="1033" width="10.75" style="3" bestFit="1" customWidth="1"/>
    <col min="1034" max="1280" width="8.625" style="3"/>
    <col min="1281" max="1282" width="5.375" style="3" customWidth="1"/>
    <col min="1283" max="1283" width="23.875" style="3" customWidth="1"/>
    <col min="1284" max="1284" width="8.625" style="3" customWidth="1"/>
    <col min="1285" max="1285" width="12.125" style="3" customWidth="1"/>
    <col min="1286" max="1287" width="3.625" style="3" customWidth="1"/>
    <col min="1288" max="1288" width="15.375" style="3" bestFit="1" customWidth="1"/>
    <col min="1289" max="1289" width="10.75" style="3" bestFit="1" customWidth="1"/>
    <col min="1290" max="1536" width="8.625" style="3"/>
    <col min="1537" max="1538" width="5.375" style="3" customWidth="1"/>
    <col min="1539" max="1539" width="23.875" style="3" customWidth="1"/>
    <col min="1540" max="1540" width="8.625" style="3" customWidth="1"/>
    <col min="1541" max="1541" width="12.125" style="3" customWidth="1"/>
    <col min="1542" max="1543" width="3.625" style="3" customWidth="1"/>
    <col min="1544" max="1544" width="15.375" style="3" bestFit="1" customWidth="1"/>
    <col min="1545" max="1545" width="10.75" style="3" bestFit="1" customWidth="1"/>
    <col min="1546" max="1792" width="8.625" style="3"/>
    <col min="1793" max="1794" width="5.375" style="3" customWidth="1"/>
    <col min="1795" max="1795" width="23.875" style="3" customWidth="1"/>
    <col min="1796" max="1796" width="8.625" style="3" customWidth="1"/>
    <col min="1797" max="1797" width="12.125" style="3" customWidth="1"/>
    <col min="1798" max="1799" width="3.625" style="3" customWidth="1"/>
    <col min="1800" max="1800" width="15.375" style="3" bestFit="1" customWidth="1"/>
    <col min="1801" max="1801" width="10.75" style="3" bestFit="1" customWidth="1"/>
    <col min="1802" max="2048" width="8.625" style="3"/>
    <col min="2049" max="2050" width="5.375" style="3" customWidth="1"/>
    <col min="2051" max="2051" width="23.875" style="3" customWidth="1"/>
    <col min="2052" max="2052" width="8.625" style="3" customWidth="1"/>
    <col min="2053" max="2053" width="12.125" style="3" customWidth="1"/>
    <col min="2054" max="2055" width="3.625" style="3" customWidth="1"/>
    <col min="2056" max="2056" width="15.375" style="3" bestFit="1" customWidth="1"/>
    <col min="2057" max="2057" width="10.75" style="3" bestFit="1" customWidth="1"/>
    <col min="2058" max="2304" width="8.625" style="3"/>
    <col min="2305" max="2306" width="5.375" style="3" customWidth="1"/>
    <col min="2307" max="2307" width="23.875" style="3" customWidth="1"/>
    <col min="2308" max="2308" width="8.625" style="3" customWidth="1"/>
    <col min="2309" max="2309" width="12.125" style="3" customWidth="1"/>
    <col min="2310" max="2311" width="3.625" style="3" customWidth="1"/>
    <col min="2312" max="2312" width="15.375" style="3" bestFit="1" customWidth="1"/>
    <col min="2313" max="2313" width="10.75" style="3" bestFit="1" customWidth="1"/>
    <col min="2314" max="2560" width="8.625" style="3"/>
    <col min="2561" max="2562" width="5.375" style="3" customWidth="1"/>
    <col min="2563" max="2563" width="23.875" style="3" customWidth="1"/>
    <col min="2564" max="2564" width="8.625" style="3" customWidth="1"/>
    <col min="2565" max="2565" width="12.125" style="3" customWidth="1"/>
    <col min="2566" max="2567" width="3.625" style="3" customWidth="1"/>
    <col min="2568" max="2568" width="15.375" style="3" bestFit="1" customWidth="1"/>
    <col min="2569" max="2569" width="10.75" style="3" bestFit="1" customWidth="1"/>
    <col min="2570" max="2816" width="8.625" style="3"/>
    <col min="2817" max="2818" width="5.375" style="3" customWidth="1"/>
    <col min="2819" max="2819" width="23.875" style="3" customWidth="1"/>
    <col min="2820" max="2820" width="8.625" style="3" customWidth="1"/>
    <col min="2821" max="2821" width="12.125" style="3" customWidth="1"/>
    <col min="2822" max="2823" width="3.625" style="3" customWidth="1"/>
    <col min="2824" max="2824" width="15.375" style="3" bestFit="1" customWidth="1"/>
    <col min="2825" max="2825" width="10.75" style="3" bestFit="1" customWidth="1"/>
    <col min="2826" max="3072" width="8.625" style="3"/>
    <col min="3073" max="3074" width="5.375" style="3" customWidth="1"/>
    <col min="3075" max="3075" width="23.875" style="3" customWidth="1"/>
    <col min="3076" max="3076" width="8.625" style="3" customWidth="1"/>
    <col min="3077" max="3077" width="12.125" style="3" customWidth="1"/>
    <col min="3078" max="3079" width="3.625" style="3" customWidth="1"/>
    <col min="3080" max="3080" width="15.375" style="3" bestFit="1" customWidth="1"/>
    <col min="3081" max="3081" width="10.75" style="3" bestFit="1" customWidth="1"/>
    <col min="3082" max="3328" width="8.625" style="3"/>
    <col min="3329" max="3330" width="5.375" style="3" customWidth="1"/>
    <col min="3331" max="3331" width="23.875" style="3" customWidth="1"/>
    <col min="3332" max="3332" width="8.625" style="3" customWidth="1"/>
    <col min="3333" max="3333" width="12.125" style="3" customWidth="1"/>
    <col min="3334" max="3335" width="3.625" style="3" customWidth="1"/>
    <col min="3336" max="3336" width="15.375" style="3" bestFit="1" customWidth="1"/>
    <col min="3337" max="3337" width="10.75" style="3" bestFit="1" customWidth="1"/>
    <col min="3338" max="3584" width="8.625" style="3"/>
    <col min="3585" max="3586" width="5.375" style="3" customWidth="1"/>
    <col min="3587" max="3587" width="23.875" style="3" customWidth="1"/>
    <col min="3588" max="3588" width="8.625" style="3" customWidth="1"/>
    <col min="3589" max="3589" width="12.125" style="3" customWidth="1"/>
    <col min="3590" max="3591" width="3.625" style="3" customWidth="1"/>
    <col min="3592" max="3592" width="15.375" style="3" bestFit="1" customWidth="1"/>
    <col min="3593" max="3593" width="10.75" style="3" bestFit="1" customWidth="1"/>
    <col min="3594" max="3840" width="8.625" style="3"/>
    <col min="3841" max="3842" width="5.375" style="3" customWidth="1"/>
    <col min="3843" max="3843" width="23.875" style="3" customWidth="1"/>
    <col min="3844" max="3844" width="8.625" style="3" customWidth="1"/>
    <col min="3845" max="3845" width="12.125" style="3" customWidth="1"/>
    <col min="3846" max="3847" width="3.625" style="3" customWidth="1"/>
    <col min="3848" max="3848" width="15.375" style="3" bestFit="1" customWidth="1"/>
    <col min="3849" max="3849" width="10.75" style="3" bestFit="1" customWidth="1"/>
    <col min="3850" max="4096" width="8.625" style="3"/>
    <col min="4097" max="4098" width="5.375" style="3" customWidth="1"/>
    <col min="4099" max="4099" width="23.875" style="3" customWidth="1"/>
    <col min="4100" max="4100" width="8.625" style="3" customWidth="1"/>
    <col min="4101" max="4101" width="12.125" style="3" customWidth="1"/>
    <col min="4102" max="4103" width="3.625" style="3" customWidth="1"/>
    <col min="4104" max="4104" width="15.375" style="3" bestFit="1" customWidth="1"/>
    <col min="4105" max="4105" width="10.75" style="3" bestFit="1" customWidth="1"/>
    <col min="4106" max="4352" width="8.625" style="3"/>
    <col min="4353" max="4354" width="5.375" style="3" customWidth="1"/>
    <col min="4355" max="4355" width="23.875" style="3" customWidth="1"/>
    <col min="4356" max="4356" width="8.625" style="3" customWidth="1"/>
    <col min="4357" max="4357" width="12.125" style="3" customWidth="1"/>
    <col min="4358" max="4359" width="3.625" style="3" customWidth="1"/>
    <col min="4360" max="4360" width="15.375" style="3" bestFit="1" customWidth="1"/>
    <col min="4361" max="4361" width="10.75" style="3" bestFit="1" customWidth="1"/>
    <col min="4362" max="4608" width="8.625" style="3"/>
    <col min="4609" max="4610" width="5.375" style="3" customWidth="1"/>
    <col min="4611" max="4611" width="23.875" style="3" customWidth="1"/>
    <col min="4612" max="4612" width="8.625" style="3" customWidth="1"/>
    <col min="4613" max="4613" width="12.125" style="3" customWidth="1"/>
    <col min="4614" max="4615" width="3.625" style="3" customWidth="1"/>
    <col min="4616" max="4616" width="15.375" style="3" bestFit="1" customWidth="1"/>
    <col min="4617" max="4617" width="10.75" style="3" bestFit="1" customWidth="1"/>
    <col min="4618" max="4864" width="8.625" style="3"/>
    <col min="4865" max="4866" width="5.375" style="3" customWidth="1"/>
    <col min="4867" max="4867" width="23.875" style="3" customWidth="1"/>
    <col min="4868" max="4868" width="8.625" style="3" customWidth="1"/>
    <col min="4869" max="4869" width="12.125" style="3" customWidth="1"/>
    <col min="4870" max="4871" width="3.625" style="3" customWidth="1"/>
    <col min="4872" max="4872" width="15.375" style="3" bestFit="1" customWidth="1"/>
    <col min="4873" max="4873" width="10.75" style="3" bestFit="1" customWidth="1"/>
    <col min="4874" max="5120" width="8.625" style="3"/>
    <col min="5121" max="5122" width="5.375" style="3" customWidth="1"/>
    <col min="5123" max="5123" width="23.875" style="3" customWidth="1"/>
    <col min="5124" max="5124" width="8.625" style="3" customWidth="1"/>
    <col min="5125" max="5125" width="12.125" style="3" customWidth="1"/>
    <col min="5126" max="5127" width="3.625" style="3" customWidth="1"/>
    <col min="5128" max="5128" width="15.375" style="3" bestFit="1" customWidth="1"/>
    <col min="5129" max="5129" width="10.75" style="3" bestFit="1" customWidth="1"/>
    <col min="5130" max="5376" width="8.625" style="3"/>
    <col min="5377" max="5378" width="5.375" style="3" customWidth="1"/>
    <col min="5379" max="5379" width="23.875" style="3" customWidth="1"/>
    <col min="5380" max="5380" width="8.625" style="3" customWidth="1"/>
    <col min="5381" max="5381" width="12.125" style="3" customWidth="1"/>
    <col min="5382" max="5383" width="3.625" style="3" customWidth="1"/>
    <col min="5384" max="5384" width="15.375" style="3" bestFit="1" customWidth="1"/>
    <col min="5385" max="5385" width="10.75" style="3" bestFit="1" customWidth="1"/>
    <col min="5386" max="5632" width="8.625" style="3"/>
    <col min="5633" max="5634" width="5.375" style="3" customWidth="1"/>
    <col min="5635" max="5635" width="23.875" style="3" customWidth="1"/>
    <col min="5636" max="5636" width="8.625" style="3" customWidth="1"/>
    <col min="5637" max="5637" width="12.125" style="3" customWidth="1"/>
    <col min="5638" max="5639" width="3.625" style="3" customWidth="1"/>
    <col min="5640" max="5640" width="15.375" style="3" bestFit="1" customWidth="1"/>
    <col min="5641" max="5641" width="10.75" style="3" bestFit="1" customWidth="1"/>
    <col min="5642" max="5888" width="8.625" style="3"/>
    <col min="5889" max="5890" width="5.375" style="3" customWidth="1"/>
    <col min="5891" max="5891" width="23.875" style="3" customWidth="1"/>
    <col min="5892" max="5892" width="8.625" style="3" customWidth="1"/>
    <col min="5893" max="5893" width="12.125" style="3" customWidth="1"/>
    <col min="5894" max="5895" width="3.625" style="3" customWidth="1"/>
    <col min="5896" max="5896" width="15.375" style="3" bestFit="1" customWidth="1"/>
    <col min="5897" max="5897" width="10.75" style="3" bestFit="1" customWidth="1"/>
    <col min="5898" max="6144" width="8.625" style="3"/>
    <col min="6145" max="6146" width="5.375" style="3" customWidth="1"/>
    <col min="6147" max="6147" width="23.875" style="3" customWidth="1"/>
    <col min="6148" max="6148" width="8.625" style="3" customWidth="1"/>
    <col min="6149" max="6149" width="12.125" style="3" customWidth="1"/>
    <col min="6150" max="6151" width="3.625" style="3" customWidth="1"/>
    <col min="6152" max="6152" width="15.375" style="3" bestFit="1" customWidth="1"/>
    <col min="6153" max="6153" width="10.75" style="3" bestFit="1" customWidth="1"/>
    <col min="6154" max="6400" width="8.625" style="3"/>
    <col min="6401" max="6402" width="5.375" style="3" customWidth="1"/>
    <col min="6403" max="6403" width="23.875" style="3" customWidth="1"/>
    <col min="6404" max="6404" width="8.625" style="3" customWidth="1"/>
    <col min="6405" max="6405" width="12.125" style="3" customWidth="1"/>
    <col min="6406" max="6407" width="3.625" style="3" customWidth="1"/>
    <col min="6408" max="6408" width="15.375" style="3" bestFit="1" customWidth="1"/>
    <col min="6409" max="6409" width="10.75" style="3" bestFit="1" customWidth="1"/>
    <col min="6410" max="6656" width="8.625" style="3"/>
    <col min="6657" max="6658" width="5.375" style="3" customWidth="1"/>
    <col min="6659" max="6659" width="23.875" style="3" customWidth="1"/>
    <col min="6660" max="6660" width="8.625" style="3" customWidth="1"/>
    <col min="6661" max="6661" width="12.125" style="3" customWidth="1"/>
    <col min="6662" max="6663" width="3.625" style="3" customWidth="1"/>
    <col min="6664" max="6664" width="15.375" style="3" bestFit="1" customWidth="1"/>
    <col min="6665" max="6665" width="10.75" style="3" bestFit="1" customWidth="1"/>
    <col min="6666" max="6912" width="8.625" style="3"/>
    <col min="6913" max="6914" width="5.375" style="3" customWidth="1"/>
    <col min="6915" max="6915" width="23.875" style="3" customWidth="1"/>
    <col min="6916" max="6916" width="8.625" style="3" customWidth="1"/>
    <col min="6917" max="6917" width="12.125" style="3" customWidth="1"/>
    <col min="6918" max="6919" width="3.625" style="3" customWidth="1"/>
    <col min="6920" max="6920" width="15.375" style="3" bestFit="1" customWidth="1"/>
    <col min="6921" max="6921" width="10.75" style="3" bestFit="1" customWidth="1"/>
    <col min="6922" max="7168" width="8.625" style="3"/>
    <col min="7169" max="7170" width="5.375" style="3" customWidth="1"/>
    <col min="7171" max="7171" width="23.875" style="3" customWidth="1"/>
    <col min="7172" max="7172" width="8.625" style="3" customWidth="1"/>
    <col min="7173" max="7173" width="12.125" style="3" customWidth="1"/>
    <col min="7174" max="7175" width="3.625" style="3" customWidth="1"/>
    <col min="7176" max="7176" width="15.375" style="3" bestFit="1" customWidth="1"/>
    <col min="7177" max="7177" width="10.75" style="3" bestFit="1" customWidth="1"/>
    <col min="7178" max="7424" width="8.625" style="3"/>
    <col min="7425" max="7426" width="5.375" style="3" customWidth="1"/>
    <col min="7427" max="7427" width="23.875" style="3" customWidth="1"/>
    <col min="7428" max="7428" width="8.625" style="3" customWidth="1"/>
    <col min="7429" max="7429" width="12.125" style="3" customWidth="1"/>
    <col min="7430" max="7431" width="3.625" style="3" customWidth="1"/>
    <col min="7432" max="7432" width="15.375" style="3" bestFit="1" customWidth="1"/>
    <col min="7433" max="7433" width="10.75" style="3" bestFit="1" customWidth="1"/>
    <col min="7434" max="7680" width="8.625" style="3"/>
    <col min="7681" max="7682" width="5.375" style="3" customWidth="1"/>
    <col min="7683" max="7683" width="23.875" style="3" customWidth="1"/>
    <col min="7684" max="7684" width="8.625" style="3" customWidth="1"/>
    <col min="7685" max="7685" width="12.125" style="3" customWidth="1"/>
    <col min="7686" max="7687" width="3.625" style="3" customWidth="1"/>
    <col min="7688" max="7688" width="15.375" style="3" bestFit="1" customWidth="1"/>
    <col min="7689" max="7689" width="10.75" style="3" bestFit="1" customWidth="1"/>
    <col min="7690" max="7936" width="8.625" style="3"/>
    <col min="7937" max="7938" width="5.375" style="3" customWidth="1"/>
    <col min="7939" max="7939" width="23.875" style="3" customWidth="1"/>
    <col min="7940" max="7940" width="8.625" style="3" customWidth="1"/>
    <col min="7941" max="7941" width="12.125" style="3" customWidth="1"/>
    <col min="7942" max="7943" width="3.625" style="3" customWidth="1"/>
    <col min="7944" max="7944" width="15.375" style="3" bestFit="1" customWidth="1"/>
    <col min="7945" max="7945" width="10.75" style="3" bestFit="1" customWidth="1"/>
    <col min="7946" max="8192" width="8.625" style="3"/>
    <col min="8193" max="8194" width="5.375" style="3" customWidth="1"/>
    <col min="8195" max="8195" width="23.875" style="3" customWidth="1"/>
    <col min="8196" max="8196" width="8.625" style="3" customWidth="1"/>
    <col min="8197" max="8197" width="12.125" style="3" customWidth="1"/>
    <col min="8198" max="8199" width="3.625" style="3" customWidth="1"/>
    <col min="8200" max="8200" width="15.375" style="3" bestFit="1" customWidth="1"/>
    <col min="8201" max="8201" width="10.75" style="3" bestFit="1" customWidth="1"/>
    <col min="8202" max="8448" width="8.625" style="3"/>
    <col min="8449" max="8450" width="5.375" style="3" customWidth="1"/>
    <col min="8451" max="8451" width="23.875" style="3" customWidth="1"/>
    <col min="8452" max="8452" width="8.625" style="3" customWidth="1"/>
    <col min="8453" max="8453" width="12.125" style="3" customWidth="1"/>
    <col min="8454" max="8455" width="3.625" style="3" customWidth="1"/>
    <col min="8456" max="8456" width="15.375" style="3" bestFit="1" customWidth="1"/>
    <col min="8457" max="8457" width="10.75" style="3" bestFit="1" customWidth="1"/>
    <col min="8458" max="8704" width="8.625" style="3"/>
    <col min="8705" max="8706" width="5.375" style="3" customWidth="1"/>
    <col min="8707" max="8707" width="23.875" style="3" customWidth="1"/>
    <col min="8708" max="8708" width="8.625" style="3" customWidth="1"/>
    <col min="8709" max="8709" width="12.125" style="3" customWidth="1"/>
    <col min="8710" max="8711" width="3.625" style="3" customWidth="1"/>
    <col min="8712" max="8712" width="15.375" style="3" bestFit="1" customWidth="1"/>
    <col min="8713" max="8713" width="10.75" style="3" bestFit="1" customWidth="1"/>
    <col min="8714" max="8960" width="8.625" style="3"/>
    <col min="8961" max="8962" width="5.375" style="3" customWidth="1"/>
    <col min="8963" max="8963" width="23.875" style="3" customWidth="1"/>
    <col min="8964" max="8964" width="8.625" style="3" customWidth="1"/>
    <col min="8965" max="8965" width="12.125" style="3" customWidth="1"/>
    <col min="8966" max="8967" width="3.625" style="3" customWidth="1"/>
    <col min="8968" max="8968" width="15.375" style="3" bestFit="1" customWidth="1"/>
    <col min="8969" max="8969" width="10.75" style="3" bestFit="1" customWidth="1"/>
    <col min="8970" max="9216" width="8.625" style="3"/>
    <col min="9217" max="9218" width="5.375" style="3" customWidth="1"/>
    <col min="9219" max="9219" width="23.875" style="3" customWidth="1"/>
    <col min="9220" max="9220" width="8.625" style="3" customWidth="1"/>
    <col min="9221" max="9221" width="12.125" style="3" customWidth="1"/>
    <col min="9222" max="9223" width="3.625" style="3" customWidth="1"/>
    <col min="9224" max="9224" width="15.375" style="3" bestFit="1" customWidth="1"/>
    <col min="9225" max="9225" width="10.75" style="3" bestFit="1" customWidth="1"/>
    <col min="9226" max="9472" width="8.625" style="3"/>
    <col min="9473" max="9474" width="5.375" style="3" customWidth="1"/>
    <col min="9475" max="9475" width="23.875" style="3" customWidth="1"/>
    <col min="9476" max="9476" width="8.625" style="3" customWidth="1"/>
    <col min="9477" max="9477" width="12.125" style="3" customWidth="1"/>
    <col min="9478" max="9479" width="3.625" style="3" customWidth="1"/>
    <col min="9480" max="9480" width="15.375" style="3" bestFit="1" customWidth="1"/>
    <col min="9481" max="9481" width="10.75" style="3" bestFit="1" customWidth="1"/>
    <col min="9482" max="9728" width="8.625" style="3"/>
    <col min="9729" max="9730" width="5.375" style="3" customWidth="1"/>
    <col min="9731" max="9731" width="23.875" style="3" customWidth="1"/>
    <col min="9732" max="9732" width="8.625" style="3" customWidth="1"/>
    <col min="9733" max="9733" width="12.125" style="3" customWidth="1"/>
    <col min="9734" max="9735" width="3.625" style="3" customWidth="1"/>
    <col min="9736" max="9736" width="15.375" style="3" bestFit="1" customWidth="1"/>
    <col min="9737" max="9737" width="10.75" style="3" bestFit="1" customWidth="1"/>
    <col min="9738" max="9984" width="8.625" style="3"/>
    <col min="9985" max="9986" width="5.375" style="3" customWidth="1"/>
    <col min="9987" max="9987" width="23.875" style="3" customWidth="1"/>
    <col min="9988" max="9988" width="8.625" style="3" customWidth="1"/>
    <col min="9989" max="9989" width="12.125" style="3" customWidth="1"/>
    <col min="9990" max="9991" width="3.625" style="3" customWidth="1"/>
    <col min="9992" max="9992" width="15.375" style="3" bestFit="1" customWidth="1"/>
    <col min="9993" max="9993" width="10.75" style="3" bestFit="1" customWidth="1"/>
    <col min="9994" max="10240" width="8.625" style="3"/>
    <col min="10241" max="10242" width="5.375" style="3" customWidth="1"/>
    <col min="10243" max="10243" width="23.875" style="3" customWidth="1"/>
    <col min="10244" max="10244" width="8.625" style="3" customWidth="1"/>
    <col min="10245" max="10245" width="12.125" style="3" customWidth="1"/>
    <col min="10246" max="10247" width="3.625" style="3" customWidth="1"/>
    <col min="10248" max="10248" width="15.375" style="3" bestFit="1" customWidth="1"/>
    <col min="10249" max="10249" width="10.75" style="3" bestFit="1" customWidth="1"/>
    <col min="10250" max="10496" width="8.625" style="3"/>
    <col min="10497" max="10498" width="5.375" style="3" customWidth="1"/>
    <col min="10499" max="10499" width="23.875" style="3" customWidth="1"/>
    <col min="10500" max="10500" width="8.625" style="3" customWidth="1"/>
    <col min="10501" max="10501" width="12.125" style="3" customWidth="1"/>
    <col min="10502" max="10503" width="3.625" style="3" customWidth="1"/>
    <col min="10504" max="10504" width="15.375" style="3" bestFit="1" customWidth="1"/>
    <col min="10505" max="10505" width="10.75" style="3" bestFit="1" customWidth="1"/>
    <col min="10506" max="10752" width="8.625" style="3"/>
    <col min="10753" max="10754" width="5.375" style="3" customWidth="1"/>
    <col min="10755" max="10755" width="23.875" style="3" customWidth="1"/>
    <col min="10756" max="10756" width="8.625" style="3" customWidth="1"/>
    <col min="10757" max="10757" width="12.125" style="3" customWidth="1"/>
    <col min="10758" max="10759" width="3.625" style="3" customWidth="1"/>
    <col min="10760" max="10760" width="15.375" style="3" bestFit="1" customWidth="1"/>
    <col min="10761" max="10761" width="10.75" style="3" bestFit="1" customWidth="1"/>
    <col min="10762" max="11008" width="8.625" style="3"/>
    <col min="11009" max="11010" width="5.375" style="3" customWidth="1"/>
    <col min="11011" max="11011" width="23.875" style="3" customWidth="1"/>
    <col min="11012" max="11012" width="8.625" style="3" customWidth="1"/>
    <col min="11013" max="11013" width="12.125" style="3" customWidth="1"/>
    <col min="11014" max="11015" width="3.625" style="3" customWidth="1"/>
    <col min="11016" max="11016" width="15.375" style="3" bestFit="1" customWidth="1"/>
    <col min="11017" max="11017" width="10.75" style="3" bestFit="1" customWidth="1"/>
    <col min="11018" max="11264" width="8.625" style="3"/>
    <col min="11265" max="11266" width="5.375" style="3" customWidth="1"/>
    <col min="11267" max="11267" width="23.875" style="3" customWidth="1"/>
    <col min="11268" max="11268" width="8.625" style="3" customWidth="1"/>
    <col min="11269" max="11269" width="12.125" style="3" customWidth="1"/>
    <col min="11270" max="11271" width="3.625" style="3" customWidth="1"/>
    <col min="11272" max="11272" width="15.375" style="3" bestFit="1" customWidth="1"/>
    <col min="11273" max="11273" width="10.75" style="3" bestFit="1" customWidth="1"/>
    <col min="11274" max="11520" width="8.625" style="3"/>
    <col min="11521" max="11522" width="5.375" style="3" customWidth="1"/>
    <col min="11523" max="11523" width="23.875" style="3" customWidth="1"/>
    <col min="11524" max="11524" width="8.625" style="3" customWidth="1"/>
    <col min="11525" max="11525" width="12.125" style="3" customWidth="1"/>
    <col min="11526" max="11527" width="3.625" style="3" customWidth="1"/>
    <col min="11528" max="11528" width="15.375" style="3" bestFit="1" customWidth="1"/>
    <col min="11529" max="11529" width="10.75" style="3" bestFit="1" customWidth="1"/>
    <col min="11530" max="11776" width="8.625" style="3"/>
    <col min="11777" max="11778" width="5.375" style="3" customWidth="1"/>
    <col min="11779" max="11779" width="23.875" style="3" customWidth="1"/>
    <col min="11780" max="11780" width="8.625" style="3" customWidth="1"/>
    <col min="11781" max="11781" width="12.125" style="3" customWidth="1"/>
    <col min="11782" max="11783" width="3.625" style="3" customWidth="1"/>
    <col min="11784" max="11784" width="15.375" style="3" bestFit="1" customWidth="1"/>
    <col min="11785" max="11785" width="10.75" style="3" bestFit="1" customWidth="1"/>
    <col min="11786" max="12032" width="8.625" style="3"/>
    <col min="12033" max="12034" width="5.375" style="3" customWidth="1"/>
    <col min="12035" max="12035" width="23.875" style="3" customWidth="1"/>
    <col min="12036" max="12036" width="8.625" style="3" customWidth="1"/>
    <col min="12037" max="12037" width="12.125" style="3" customWidth="1"/>
    <col min="12038" max="12039" width="3.625" style="3" customWidth="1"/>
    <col min="12040" max="12040" width="15.375" style="3" bestFit="1" customWidth="1"/>
    <col min="12041" max="12041" width="10.75" style="3" bestFit="1" customWidth="1"/>
    <col min="12042" max="12288" width="8.625" style="3"/>
    <col min="12289" max="12290" width="5.375" style="3" customWidth="1"/>
    <col min="12291" max="12291" width="23.875" style="3" customWidth="1"/>
    <col min="12292" max="12292" width="8.625" style="3" customWidth="1"/>
    <col min="12293" max="12293" width="12.125" style="3" customWidth="1"/>
    <col min="12294" max="12295" width="3.625" style="3" customWidth="1"/>
    <col min="12296" max="12296" width="15.375" style="3" bestFit="1" customWidth="1"/>
    <col min="12297" max="12297" width="10.75" style="3" bestFit="1" customWidth="1"/>
    <col min="12298" max="12544" width="8.625" style="3"/>
    <col min="12545" max="12546" width="5.375" style="3" customWidth="1"/>
    <col min="12547" max="12547" width="23.875" style="3" customWidth="1"/>
    <col min="12548" max="12548" width="8.625" style="3" customWidth="1"/>
    <col min="12549" max="12549" width="12.125" style="3" customWidth="1"/>
    <col min="12550" max="12551" width="3.625" style="3" customWidth="1"/>
    <col min="12552" max="12552" width="15.375" style="3" bestFit="1" customWidth="1"/>
    <col min="12553" max="12553" width="10.75" style="3" bestFit="1" customWidth="1"/>
    <col min="12554" max="12800" width="8.625" style="3"/>
    <col min="12801" max="12802" width="5.375" style="3" customWidth="1"/>
    <col min="12803" max="12803" width="23.875" style="3" customWidth="1"/>
    <col min="12804" max="12804" width="8.625" style="3" customWidth="1"/>
    <col min="12805" max="12805" width="12.125" style="3" customWidth="1"/>
    <col min="12806" max="12807" width="3.625" style="3" customWidth="1"/>
    <col min="12808" max="12808" width="15.375" style="3" bestFit="1" customWidth="1"/>
    <col min="12809" max="12809" width="10.75" style="3" bestFit="1" customWidth="1"/>
    <col min="12810" max="13056" width="8.625" style="3"/>
    <col min="13057" max="13058" width="5.375" style="3" customWidth="1"/>
    <col min="13059" max="13059" width="23.875" style="3" customWidth="1"/>
    <col min="13060" max="13060" width="8.625" style="3" customWidth="1"/>
    <col min="13061" max="13061" width="12.125" style="3" customWidth="1"/>
    <col min="13062" max="13063" width="3.625" style="3" customWidth="1"/>
    <col min="13064" max="13064" width="15.375" style="3" bestFit="1" customWidth="1"/>
    <col min="13065" max="13065" width="10.75" style="3" bestFit="1" customWidth="1"/>
    <col min="13066" max="13312" width="8.625" style="3"/>
    <col min="13313" max="13314" width="5.375" style="3" customWidth="1"/>
    <col min="13315" max="13315" width="23.875" style="3" customWidth="1"/>
    <col min="13316" max="13316" width="8.625" style="3" customWidth="1"/>
    <col min="13317" max="13317" width="12.125" style="3" customWidth="1"/>
    <col min="13318" max="13319" width="3.625" style="3" customWidth="1"/>
    <col min="13320" max="13320" width="15.375" style="3" bestFit="1" customWidth="1"/>
    <col min="13321" max="13321" width="10.75" style="3" bestFit="1" customWidth="1"/>
    <col min="13322" max="13568" width="8.625" style="3"/>
    <col min="13569" max="13570" width="5.375" style="3" customWidth="1"/>
    <col min="13571" max="13571" width="23.875" style="3" customWidth="1"/>
    <col min="13572" max="13572" width="8.625" style="3" customWidth="1"/>
    <col min="13573" max="13573" width="12.125" style="3" customWidth="1"/>
    <col min="13574" max="13575" width="3.625" style="3" customWidth="1"/>
    <col min="13576" max="13576" width="15.375" style="3" bestFit="1" customWidth="1"/>
    <col min="13577" max="13577" width="10.75" style="3" bestFit="1" customWidth="1"/>
    <col min="13578" max="13824" width="8.625" style="3"/>
    <col min="13825" max="13826" width="5.375" style="3" customWidth="1"/>
    <col min="13827" max="13827" width="23.875" style="3" customWidth="1"/>
    <col min="13828" max="13828" width="8.625" style="3" customWidth="1"/>
    <col min="13829" max="13829" width="12.125" style="3" customWidth="1"/>
    <col min="13830" max="13831" width="3.625" style="3" customWidth="1"/>
    <col min="13832" max="13832" width="15.375" style="3" bestFit="1" customWidth="1"/>
    <col min="13833" max="13833" width="10.75" style="3" bestFit="1" customWidth="1"/>
    <col min="13834" max="14080" width="8.625" style="3"/>
    <col min="14081" max="14082" width="5.375" style="3" customWidth="1"/>
    <col min="14083" max="14083" width="23.875" style="3" customWidth="1"/>
    <col min="14084" max="14084" width="8.625" style="3" customWidth="1"/>
    <col min="14085" max="14085" width="12.125" style="3" customWidth="1"/>
    <col min="14086" max="14087" width="3.625" style="3" customWidth="1"/>
    <col min="14088" max="14088" width="15.375" style="3" bestFit="1" customWidth="1"/>
    <col min="14089" max="14089" width="10.75" style="3" bestFit="1" customWidth="1"/>
    <col min="14090" max="14336" width="8.625" style="3"/>
    <col min="14337" max="14338" width="5.375" style="3" customWidth="1"/>
    <col min="14339" max="14339" width="23.875" style="3" customWidth="1"/>
    <col min="14340" max="14340" width="8.625" style="3" customWidth="1"/>
    <col min="14341" max="14341" width="12.125" style="3" customWidth="1"/>
    <col min="14342" max="14343" width="3.625" style="3" customWidth="1"/>
    <col min="14344" max="14344" width="15.375" style="3" bestFit="1" customWidth="1"/>
    <col min="14345" max="14345" width="10.75" style="3" bestFit="1" customWidth="1"/>
    <col min="14346" max="14592" width="8.625" style="3"/>
    <col min="14593" max="14594" width="5.375" style="3" customWidth="1"/>
    <col min="14595" max="14595" width="23.875" style="3" customWidth="1"/>
    <col min="14596" max="14596" width="8.625" style="3" customWidth="1"/>
    <col min="14597" max="14597" width="12.125" style="3" customWidth="1"/>
    <col min="14598" max="14599" width="3.625" style="3" customWidth="1"/>
    <col min="14600" max="14600" width="15.375" style="3" bestFit="1" customWidth="1"/>
    <col min="14601" max="14601" width="10.75" style="3" bestFit="1" customWidth="1"/>
    <col min="14602" max="14848" width="8.625" style="3"/>
    <col min="14849" max="14850" width="5.375" style="3" customWidth="1"/>
    <col min="14851" max="14851" width="23.875" style="3" customWidth="1"/>
    <col min="14852" max="14852" width="8.625" style="3" customWidth="1"/>
    <col min="14853" max="14853" width="12.125" style="3" customWidth="1"/>
    <col min="14854" max="14855" width="3.625" style="3" customWidth="1"/>
    <col min="14856" max="14856" width="15.375" style="3" bestFit="1" customWidth="1"/>
    <col min="14857" max="14857" width="10.75" style="3" bestFit="1" customWidth="1"/>
    <col min="14858" max="15104" width="8.625" style="3"/>
    <col min="15105" max="15106" width="5.375" style="3" customWidth="1"/>
    <col min="15107" max="15107" width="23.875" style="3" customWidth="1"/>
    <col min="15108" max="15108" width="8.625" style="3" customWidth="1"/>
    <col min="15109" max="15109" width="12.125" style="3" customWidth="1"/>
    <col min="15110" max="15111" width="3.625" style="3" customWidth="1"/>
    <col min="15112" max="15112" width="15.375" style="3" bestFit="1" customWidth="1"/>
    <col min="15113" max="15113" width="10.75" style="3" bestFit="1" customWidth="1"/>
    <col min="15114" max="15360" width="8.625" style="3"/>
    <col min="15361" max="15362" width="5.375" style="3" customWidth="1"/>
    <col min="15363" max="15363" width="23.875" style="3" customWidth="1"/>
    <col min="15364" max="15364" width="8.625" style="3" customWidth="1"/>
    <col min="15365" max="15365" width="12.125" style="3" customWidth="1"/>
    <col min="15366" max="15367" width="3.625" style="3" customWidth="1"/>
    <col min="15368" max="15368" width="15.375" style="3" bestFit="1" customWidth="1"/>
    <col min="15369" max="15369" width="10.75" style="3" bestFit="1" customWidth="1"/>
    <col min="15370" max="15616" width="8.625" style="3"/>
    <col min="15617" max="15618" width="5.375" style="3" customWidth="1"/>
    <col min="15619" max="15619" width="23.875" style="3" customWidth="1"/>
    <col min="15620" max="15620" width="8.625" style="3" customWidth="1"/>
    <col min="15621" max="15621" width="12.125" style="3" customWidth="1"/>
    <col min="15622" max="15623" width="3.625" style="3" customWidth="1"/>
    <col min="15624" max="15624" width="15.375" style="3" bestFit="1" customWidth="1"/>
    <col min="15625" max="15625" width="10.75" style="3" bestFit="1" customWidth="1"/>
    <col min="15626" max="15872" width="8.625" style="3"/>
    <col min="15873" max="15874" width="5.375" style="3" customWidth="1"/>
    <col min="15875" max="15875" width="23.875" style="3" customWidth="1"/>
    <col min="15876" max="15876" width="8.625" style="3" customWidth="1"/>
    <col min="15877" max="15877" width="12.125" style="3" customWidth="1"/>
    <col min="15878" max="15879" width="3.625" style="3" customWidth="1"/>
    <col min="15880" max="15880" width="15.375" style="3" bestFit="1" customWidth="1"/>
    <col min="15881" max="15881" width="10.75" style="3" bestFit="1" customWidth="1"/>
    <col min="15882" max="16128" width="8.625" style="3"/>
    <col min="16129" max="16130" width="5.375" style="3" customWidth="1"/>
    <col min="16131" max="16131" width="23.875" style="3" customWidth="1"/>
    <col min="16132" max="16132" width="8.625" style="3" customWidth="1"/>
    <col min="16133" max="16133" width="12.125" style="3" customWidth="1"/>
    <col min="16134" max="16135" width="3.625" style="3" customWidth="1"/>
    <col min="16136" max="16136" width="15.375" style="3" bestFit="1" customWidth="1"/>
    <col min="16137" max="16137" width="10.75" style="3" bestFit="1" customWidth="1"/>
    <col min="16138" max="16382" width="8.625" style="3"/>
    <col min="16383" max="16384" width="9" style="3" customWidth="1"/>
  </cols>
  <sheetData>
    <row r="2" spans="2:10" ht="13.5" thickBot="1" x14ac:dyDescent="0.25"/>
    <row r="3" spans="2:10" ht="13.5" thickBot="1" x14ac:dyDescent="0.25">
      <c r="C3" s="49">
        <v>45806</v>
      </c>
      <c r="D3" s="50"/>
      <c r="E3" s="51"/>
      <c r="H3" s="52">
        <f>C3</f>
        <v>45806</v>
      </c>
      <c r="I3" s="53"/>
    </row>
    <row r="4" spans="2:10" ht="30.75" customHeight="1" x14ac:dyDescent="0.2">
      <c r="C4" s="16" t="s">
        <v>65</v>
      </c>
      <c r="D4" s="2" t="s">
        <v>30</v>
      </c>
      <c r="E4" s="17" t="s">
        <v>59</v>
      </c>
      <c r="H4" s="54" t="s">
        <v>60</v>
      </c>
      <c r="I4" s="55"/>
    </row>
    <row r="5" spans="2:10" ht="23.25" customHeight="1" thickBot="1" x14ac:dyDescent="0.3">
      <c r="C5" s="26" t="s">
        <v>28</v>
      </c>
      <c r="D5" s="27">
        <v>40.107244800000011</v>
      </c>
      <c r="E5" s="28">
        <f t="shared" ref="E5:E33" si="0">+D5/$D$5</f>
        <v>1</v>
      </c>
      <c r="H5" s="5" t="s">
        <v>61</v>
      </c>
      <c r="I5" s="6" t="s">
        <v>31</v>
      </c>
    </row>
    <row r="6" spans="2:10" ht="23.25" customHeight="1" thickBot="1" x14ac:dyDescent="0.25">
      <c r="B6" s="3" t="s">
        <v>62</v>
      </c>
    </row>
    <row r="7" spans="2:10" s="34" customFormat="1" ht="15.75" thickBot="1" x14ac:dyDescent="0.25">
      <c r="B7" s="33" t="s">
        <v>32</v>
      </c>
      <c r="C7" s="30" t="s">
        <v>2</v>
      </c>
      <c r="D7" s="31">
        <v>29.597484000000005</v>
      </c>
      <c r="E7" s="32">
        <f t="shared" si="0"/>
        <v>0.73795854458693699</v>
      </c>
      <c r="H7" s="19">
        <f>+D7/$D$16</f>
        <v>0.81822878991422976</v>
      </c>
      <c r="I7" s="59">
        <f>+D7-$D$10</f>
        <v>-4.3889103999999897</v>
      </c>
      <c r="J7" s="35"/>
    </row>
    <row r="8" spans="2:10" s="34" customFormat="1" ht="15.75" thickBot="1" x14ac:dyDescent="0.25">
      <c r="B8" s="36" t="s">
        <v>33</v>
      </c>
      <c r="C8" s="7" t="s">
        <v>4</v>
      </c>
      <c r="D8" s="8">
        <v>33.201912799999995</v>
      </c>
      <c r="E8" s="11">
        <f t="shared" si="0"/>
        <v>0.82782831295357362</v>
      </c>
      <c r="H8" s="19">
        <f t="shared" ref="H8:H33" si="1">+D8/$D$16</f>
        <v>0.9178739967620817</v>
      </c>
      <c r="I8" s="59">
        <f>+D8-$D$10</f>
        <v>-0.78448159999999945</v>
      </c>
    </row>
    <row r="9" spans="2:10" s="34" customFormat="1" ht="15.75" thickBot="1" x14ac:dyDescent="0.25">
      <c r="B9" s="36" t="s">
        <v>34</v>
      </c>
      <c r="C9" s="7" t="s">
        <v>17</v>
      </c>
      <c r="D9" s="8">
        <v>33.392800000000001</v>
      </c>
      <c r="E9" s="11">
        <f t="shared" si="0"/>
        <v>0.83258773237896389</v>
      </c>
      <c r="H9" s="19">
        <f t="shared" si="1"/>
        <v>0.92315111432606523</v>
      </c>
      <c r="I9" s="59">
        <f>+D9-$D$10</f>
        <v>-0.59359439999999353</v>
      </c>
    </row>
    <row r="10" spans="2:10" s="34" customFormat="1" ht="16.5" thickBot="1" x14ac:dyDescent="0.3">
      <c r="B10" s="60" t="s">
        <v>35</v>
      </c>
      <c r="C10" s="61" t="s">
        <v>64</v>
      </c>
      <c r="D10" s="25">
        <v>33.986394399999995</v>
      </c>
      <c r="E10" s="62">
        <f t="shared" si="0"/>
        <v>0.8473879113231928</v>
      </c>
      <c r="F10" s="63"/>
      <c r="G10" s="63"/>
      <c r="H10" s="64">
        <f t="shared" si="1"/>
        <v>0.93956115876132396</v>
      </c>
      <c r="I10" s="65">
        <f>+D10-$D$10</f>
        <v>0</v>
      </c>
      <c r="J10" s="35"/>
    </row>
    <row r="11" spans="2:10" s="34" customFormat="1" ht="15.75" thickBot="1" x14ac:dyDescent="0.25">
      <c r="B11" s="37" t="s">
        <v>36</v>
      </c>
      <c r="C11" s="20" t="s">
        <v>19</v>
      </c>
      <c r="D11" s="21">
        <v>34.011065200000004</v>
      </c>
      <c r="E11" s="22">
        <f t="shared" si="0"/>
        <v>0.84800303211054762</v>
      </c>
      <c r="F11" s="38"/>
      <c r="G11" s="38"/>
      <c r="H11" s="19">
        <f t="shared" si="1"/>
        <v>0.94024318831593823</v>
      </c>
      <c r="I11" s="59">
        <f t="shared" ref="I11:I33" si="2">+D11-$D$10</f>
        <v>2.4670800000009763E-2</v>
      </c>
    </row>
    <row r="12" spans="2:10" s="34" customFormat="1" ht="15.75" thickBot="1" x14ac:dyDescent="0.25">
      <c r="B12" s="39" t="s">
        <v>37</v>
      </c>
      <c r="C12" s="40" t="s">
        <v>15</v>
      </c>
      <c r="D12" s="41">
        <v>34.734991199999996</v>
      </c>
      <c r="E12" s="42">
        <f t="shared" si="0"/>
        <v>0.86605278854756906</v>
      </c>
      <c r="F12" s="43"/>
      <c r="G12" s="43"/>
      <c r="H12" s="19">
        <f t="shared" si="1"/>
        <v>0.9602562777720367</v>
      </c>
      <c r="I12" s="59">
        <f t="shared" si="2"/>
        <v>0.74859680000000139</v>
      </c>
    </row>
    <row r="13" spans="2:10" s="34" customFormat="1" ht="15.75" thickBot="1" x14ac:dyDescent="0.25">
      <c r="B13" s="36" t="s">
        <v>38</v>
      </c>
      <c r="C13" s="7" t="s">
        <v>21</v>
      </c>
      <c r="D13" s="8">
        <v>34.743464000000003</v>
      </c>
      <c r="E13" s="11">
        <f t="shared" si="0"/>
        <v>0.86626404215130715</v>
      </c>
      <c r="H13" s="19">
        <f t="shared" si="1"/>
        <v>0.96049051014432851</v>
      </c>
      <c r="I13" s="59">
        <f t="shared" si="2"/>
        <v>0.75706960000000834</v>
      </c>
    </row>
    <row r="14" spans="2:10" s="34" customFormat="1" ht="15.75" thickBot="1" x14ac:dyDescent="0.25">
      <c r="B14" s="37" t="s">
        <v>39</v>
      </c>
      <c r="C14" s="20" t="s">
        <v>25</v>
      </c>
      <c r="D14" s="21">
        <v>35.658775599999998</v>
      </c>
      <c r="E14" s="22">
        <f t="shared" si="0"/>
        <v>0.88908564469629159</v>
      </c>
      <c r="F14" s="44"/>
      <c r="G14" s="44"/>
      <c r="H14" s="19">
        <f t="shared" si="1"/>
        <v>0.98579449553925103</v>
      </c>
      <c r="I14" s="59">
        <f t="shared" si="2"/>
        <v>1.6723812000000038</v>
      </c>
      <c r="J14" s="35"/>
    </row>
    <row r="15" spans="2:10" s="34" customFormat="1" ht="15.75" thickBot="1" x14ac:dyDescent="0.25">
      <c r="B15" s="37" t="s">
        <v>40</v>
      </c>
      <c r="C15" s="20" t="s">
        <v>23</v>
      </c>
      <c r="D15" s="21">
        <v>35.694411200000005</v>
      </c>
      <c r="E15" s="22">
        <f t="shared" si="0"/>
        <v>0.88997415250024836</v>
      </c>
      <c r="H15" s="19">
        <f t="shared" si="1"/>
        <v>0.98677964934036044</v>
      </c>
      <c r="I15" s="59">
        <f t="shared" si="2"/>
        <v>1.70801680000001</v>
      </c>
    </row>
    <row r="16" spans="2:10" s="34" customFormat="1" ht="15.75" thickBot="1" x14ac:dyDescent="0.25">
      <c r="B16" s="56" t="s">
        <v>41</v>
      </c>
      <c r="C16" s="20" t="s">
        <v>11</v>
      </c>
      <c r="D16" s="21">
        <v>36.172626000000001</v>
      </c>
      <c r="E16" s="22">
        <f t="shared" si="0"/>
        <v>0.90189755442886943</v>
      </c>
      <c r="F16" s="57"/>
      <c r="G16" s="57"/>
      <c r="H16" s="58">
        <f t="shared" si="1"/>
        <v>1</v>
      </c>
      <c r="I16" s="59">
        <f t="shared" si="2"/>
        <v>2.1862316000000064</v>
      </c>
    </row>
    <row r="17" spans="2:11" s="34" customFormat="1" ht="15.75" thickBot="1" x14ac:dyDescent="0.25">
      <c r="B17" s="37" t="s">
        <v>42</v>
      </c>
      <c r="C17" s="20" t="s">
        <v>24</v>
      </c>
      <c r="D17" s="21">
        <v>36.349807200000001</v>
      </c>
      <c r="E17" s="22">
        <f t="shared" si="0"/>
        <v>0.90631524008350706</v>
      </c>
      <c r="F17" s="38"/>
      <c r="G17" s="38"/>
      <c r="H17" s="19">
        <f t="shared" si="1"/>
        <v>1.0048982122558645</v>
      </c>
      <c r="I17" s="59">
        <f t="shared" si="2"/>
        <v>2.3634128000000061</v>
      </c>
    </row>
    <row r="18" spans="2:11" s="34" customFormat="1" ht="15.75" thickBot="1" x14ac:dyDescent="0.25">
      <c r="B18" s="36" t="s">
        <v>43</v>
      </c>
      <c r="C18" s="7" t="s">
        <v>16</v>
      </c>
      <c r="D18" s="8">
        <v>36.657319999999999</v>
      </c>
      <c r="E18" s="11">
        <f t="shared" si="0"/>
        <v>0.91398250323093722</v>
      </c>
      <c r="H18" s="19">
        <f t="shared" si="1"/>
        <v>1.0133994695325685</v>
      </c>
      <c r="I18" s="59">
        <f t="shared" si="2"/>
        <v>2.6709256000000039</v>
      </c>
    </row>
    <row r="19" spans="2:11" s="34" customFormat="1" ht="15.75" thickBot="1" x14ac:dyDescent="0.25">
      <c r="B19" s="36" t="s">
        <v>44</v>
      </c>
      <c r="C19" s="7" t="s">
        <v>3</v>
      </c>
      <c r="D19" s="8">
        <v>36.682240000000007</v>
      </c>
      <c r="E19" s="9">
        <f t="shared" si="0"/>
        <v>0.9146038373595784</v>
      </c>
      <c r="H19" s="19">
        <f t="shared" si="1"/>
        <v>1.0140883882746032</v>
      </c>
      <c r="I19" s="59">
        <f t="shared" si="2"/>
        <v>2.6958456000000126</v>
      </c>
    </row>
    <row r="20" spans="2:11" s="34" customFormat="1" ht="15.75" thickBot="1" x14ac:dyDescent="0.25">
      <c r="B20" s="36" t="s">
        <v>45</v>
      </c>
      <c r="C20" s="7" t="s">
        <v>0</v>
      </c>
      <c r="D20" s="8">
        <v>37.23048</v>
      </c>
      <c r="E20" s="11">
        <f t="shared" si="0"/>
        <v>0.92827318818968063</v>
      </c>
      <c r="H20" s="19">
        <f t="shared" si="1"/>
        <v>1.0292446005993592</v>
      </c>
      <c r="I20" s="59">
        <f t="shared" si="2"/>
        <v>3.2440856000000053</v>
      </c>
    </row>
    <row r="21" spans="2:11" s="34" customFormat="1" ht="15.75" thickBot="1" x14ac:dyDescent="0.25">
      <c r="B21" s="36" t="s">
        <v>46</v>
      </c>
      <c r="C21" s="7" t="s">
        <v>22</v>
      </c>
      <c r="D21" s="8">
        <v>37.45476</v>
      </c>
      <c r="E21" s="11">
        <f t="shared" si="0"/>
        <v>0.93386519534744983</v>
      </c>
      <c r="H21" s="19">
        <f t="shared" si="1"/>
        <v>1.0354448692776688</v>
      </c>
      <c r="I21" s="59">
        <f t="shared" si="2"/>
        <v>3.4683656000000056</v>
      </c>
    </row>
    <row r="22" spans="2:11" s="34" customFormat="1" ht="15.75" thickBot="1" x14ac:dyDescent="0.25">
      <c r="B22" s="36" t="s">
        <v>47</v>
      </c>
      <c r="C22" s="7" t="s">
        <v>14</v>
      </c>
      <c r="D22" s="8">
        <v>38.061063600000004</v>
      </c>
      <c r="E22" s="11">
        <f t="shared" si="0"/>
        <v>0.94898225469728581</v>
      </c>
      <c r="H22" s="19">
        <f t="shared" si="1"/>
        <v>1.0522062622713653</v>
      </c>
      <c r="I22" s="59">
        <f t="shared" si="2"/>
        <v>4.0746692000000095</v>
      </c>
    </row>
    <row r="23" spans="2:11" s="34" customFormat="1" ht="15.75" thickBot="1" x14ac:dyDescent="0.25">
      <c r="B23" s="36" t="s">
        <v>48</v>
      </c>
      <c r="C23" s="7" t="s">
        <v>1</v>
      </c>
      <c r="D23" s="8">
        <v>38.676338399999999</v>
      </c>
      <c r="E23" s="11">
        <f t="shared" si="0"/>
        <v>0.96432299433343249</v>
      </c>
      <c r="H23" s="19">
        <f t="shared" si="1"/>
        <v>1.0692156660121939</v>
      </c>
      <c r="I23" s="59">
        <f t="shared" si="2"/>
        <v>4.6899440000000041</v>
      </c>
      <c r="J23" s="45"/>
    </row>
    <row r="24" spans="2:11" s="34" customFormat="1" ht="15.75" thickBot="1" x14ac:dyDescent="0.25">
      <c r="B24" s="36" t="s">
        <v>49</v>
      </c>
      <c r="C24" s="7" t="s">
        <v>6</v>
      </c>
      <c r="D24" s="8">
        <v>39.32376</v>
      </c>
      <c r="E24" s="11">
        <f t="shared" si="0"/>
        <v>0.98046525499552617</v>
      </c>
      <c r="H24" s="19">
        <f t="shared" si="1"/>
        <v>1.0871137749302469</v>
      </c>
      <c r="I24" s="59">
        <f t="shared" si="2"/>
        <v>5.3373656000000054</v>
      </c>
      <c r="J24" s="45"/>
    </row>
    <row r="25" spans="2:11" s="34" customFormat="1" ht="15.75" thickBot="1" x14ac:dyDescent="0.25">
      <c r="B25" s="36" t="s">
        <v>50</v>
      </c>
      <c r="C25" s="7" t="s">
        <v>7</v>
      </c>
      <c r="D25" s="8">
        <v>41.367200000000004</v>
      </c>
      <c r="E25" s="11">
        <f t="shared" si="0"/>
        <v>1.0314146535440898</v>
      </c>
      <c r="H25" s="19">
        <f t="shared" si="1"/>
        <v>1.143605111777066</v>
      </c>
      <c r="I25" s="59">
        <f t="shared" si="2"/>
        <v>7.3808056000000093</v>
      </c>
      <c r="J25" s="45"/>
      <c r="K25" s="45"/>
    </row>
    <row r="26" spans="2:11" s="34" customFormat="1" ht="15.75" thickBot="1" x14ac:dyDescent="0.25">
      <c r="B26" s="36" t="s">
        <v>51</v>
      </c>
      <c r="C26" s="7" t="s">
        <v>20</v>
      </c>
      <c r="D26" s="8">
        <v>41.965280000000007</v>
      </c>
      <c r="E26" s="9">
        <f t="shared" si="0"/>
        <v>1.0463266726314742</v>
      </c>
      <c r="H26" s="19">
        <f t="shared" si="1"/>
        <v>1.1601391615858911</v>
      </c>
      <c r="I26" s="59">
        <f t="shared" si="2"/>
        <v>7.9788856000000123</v>
      </c>
    </row>
    <row r="27" spans="2:11" s="34" customFormat="1" ht="15.75" thickBot="1" x14ac:dyDescent="0.25">
      <c r="B27" s="36" t="s">
        <v>52</v>
      </c>
      <c r="C27" s="7" t="s">
        <v>12</v>
      </c>
      <c r="D27" s="8">
        <v>42.162148000000009</v>
      </c>
      <c r="E27" s="11">
        <f t="shared" si="0"/>
        <v>1.0512352122477382</v>
      </c>
      <c r="H27" s="19">
        <f t="shared" si="1"/>
        <v>1.1655816196479627</v>
      </c>
      <c r="I27" s="59">
        <f t="shared" si="2"/>
        <v>8.1757536000000144</v>
      </c>
    </row>
    <row r="28" spans="2:11" s="34" customFormat="1" ht="15.75" thickBot="1" x14ac:dyDescent="0.25">
      <c r="B28" s="36" t="s">
        <v>53</v>
      </c>
      <c r="C28" s="7" t="s">
        <v>13</v>
      </c>
      <c r="D28" s="8">
        <v>42.309923600000005</v>
      </c>
      <c r="E28" s="11">
        <f t="shared" si="0"/>
        <v>1.0549197236305794</v>
      </c>
      <c r="H28" s="19">
        <f t="shared" si="1"/>
        <v>1.1696669077882265</v>
      </c>
      <c r="I28" s="59">
        <f t="shared" si="2"/>
        <v>8.3235292000000101</v>
      </c>
    </row>
    <row r="29" spans="2:11" s="34" customFormat="1" ht="15.75" thickBot="1" x14ac:dyDescent="0.25">
      <c r="B29" s="36" t="s">
        <v>54</v>
      </c>
      <c r="C29" s="7" t="s">
        <v>8</v>
      </c>
      <c r="D29" s="8">
        <v>42.563858400000008</v>
      </c>
      <c r="E29" s="11">
        <f t="shared" si="0"/>
        <v>1.0612511184014315</v>
      </c>
      <c r="H29" s="19">
        <f t="shared" si="1"/>
        <v>1.1766869897695569</v>
      </c>
      <c r="I29" s="59">
        <f t="shared" si="2"/>
        <v>8.5774640000000133</v>
      </c>
    </row>
    <row r="30" spans="2:11" s="34" customFormat="1" ht="15.75" thickBot="1" x14ac:dyDescent="0.25">
      <c r="B30" s="36" t="s">
        <v>55</v>
      </c>
      <c r="C30" s="7" t="s">
        <v>9</v>
      </c>
      <c r="D30" s="8">
        <v>42.712880000000006</v>
      </c>
      <c r="E30" s="11">
        <f t="shared" si="0"/>
        <v>1.0649666964907047</v>
      </c>
      <c r="H30" s="19">
        <f t="shared" si="1"/>
        <v>1.1808067238469224</v>
      </c>
      <c r="I30" s="59">
        <f t="shared" si="2"/>
        <v>8.7264856000000108</v>
      </c>
    </row>
    <row r="31" spans="2:11" s="34" customFormat="1" ht="15.75" thickBot="1" x14ac:dyDescent="0.25">
      <c r="B31" s="36" t="s">
        <v>56</v>
      </c>
      <c r="C31" s="7" t="s">
        <v>10</v>
      </c>
      <c r="D31" s="8">
        <v>43.211280000000009</v>
      </c>
      <c r="E31" s="9">
        <f t="shared" si="0"/>
        <v>1.0773933790635251</v>
      </c>
      <c r="H31" s="19">
        <f t="shared" si="1"/>
        <v>1.1945850986876101</v>
      </c>
      <c r="I31" s="59">
        <f t="shared" si="2"/>
        <v>9.2248856000000146</v>
      </c>
    </row>
    <row r="32" spans="2:11" s="34" customFormat="1" ht="15.75" thickBot="1" x14ac:dyDescent="0.25">
      <c r="B32" s="36" t="s">
        <v>57</v>
      </c>
      <c r="C32" s="7" t="s">
        <v>18</v>
      </c>
      <c r="D32" s="8">
        <v>46.999120000000005</v>
      </c>
      <c r="E32" s="9">
        <f t="shared" si="0"/>
        <v>1.1718361666169597</v>
      </c>
      <c r="H32" s="19">
        <f t="shared" si="1"/>
        <v>1.2993007474768352</v>
      </c>
      <c r="I32" s="59">
        <f t="shared" si="2"/>
        <v>13.01272560000001</v>
      </c>
    </row>
    <row r="33" spans="2:13" s="34" customFormat="1" ht="15.75" thickBot="1" x14ac:dyDescent="0.25">
      <c r="B33" s="46" t="s">
        <v>58</v>
      </c>
      <c r="C33" s="13" t="s">
        <v>5</v>
      </c>
      <c r="D33" s="15">
        <v>48.409342799999997</v>
      </c>
      <c r="E33" s="18">
        <f t="shared" si="0"/>
        <v>1.2069974649567548</v>
      </c>
      <c r="H33" s="19">
        <f t="shared" si="1"/>
        <v>1.3382866590885605</v>
      </c>
      <c r="I33" s="59">
        <f t="shared" si="2"/>
        <v>14.422948400000003</v>
      </c>
      <c r="K33" s="45"/>
    </row>
    <row r="34" spans="2:13" x14ac:dyDescent="0.2">
      <c r="F34" s="10"/>
      <c r="G34" s="10"/>
      <c r="M34" s="12"/>
    </row>
    <row r="35" spans="2:13" x14ac:dyDescent="0.2">
      <c r="C35" s="4" t="str">
        <f>'Graf (nafta)'!B33</f>
        <v>Zdroj: Evropská komise</v>
      </c>
      <c r="F35" s="10"/>
      <c r="G35" s="10"/>
    </row>
    <row r="36" spans="2:13" x14ac:dyDescent="0.2">
      <c r="C36" s="4" t="str">
        <f>'Graf (nafta)'!B34</f>
        <v>Kurz: 24,920 Kč/EUR</v>
      </c>
    </row>
    <row r="37" spans="2:13" x14ac:dyDescent="0.2">
      <c r="C37" s="14" t="str">
        <f>'Graf (nafta)'!B35</f>
        <v>Údaje publikovány: 29. 5. 2025</v>
      </c>
    </row>
  </sheetData>
  <mergeCells count="3">
    <mergeCell ref="C3:E3"/>
    <mergeCell ref="H3:I3"/>
    <mergeCell ref="H4:I4"/>
  </mergeCells>
  <pageMargins left="0.7" right="0.7" top="0.78740157499999996" bottom="0.78740157499999996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E337-5DF2-4766-B66F-1BA603994B32}">
  <sheetPr>
    <tabColor rgb="FFEC008C"/>
  </sheetPr>
  <dimension ref="B3:C35"/>
  <sheetViews>
    <sheetView showGridLines="0" workbookViewId="0">
      <selection activeCell="V7" sqref="V7"/>
    </sheetView>
  </sheetViews>
  <sheetFormatPr defaultRowHeight="14.25" x14ac:dyDescent="0.2"/>
  <cols>
    <col min="2" max="2" width="24.75" customWidth="1"/>
    <col min="3" max="3" width="18.125" customWidth="1"/>
  </cols>
  <sheetData>
    <row r="3" spans="2:3" ht="31.5" x14ac:dyDescent="0.2">
      <c r="B3" s="1" t="s">
        <v>26</v>
      </c>
      <c r="C3" s="2" t="s">
        <v>66</v>
      </c>
    </row>
    <row r="4" spans="2:3" ht="15.75" x14ac:dyDescent="0.25">
      <c r="B4" s="24" t="s">
        <v>28</v>
      </c>
      <c r="C4" s="25">
        <f>'Ceny Naturalu 95 v EU'!D5</f>
        <v>40.107244800000011</v>
      </c>
    </row>
    <row r="5" spans="2:3" ht="15" x14ac:dyDescent="0.2">
      <c r="B5" s="23" t="str">
        <f>'Ceny Naturalu 95 v EU'!C7</f>
        <v>Bulharsko</v>
      </c>
      <c r="C5" s="8">
        <f>'Ceny Naturalu 95 v EU'!D7</f>
        <v>29.597484000000005</v>
      </c>
    </row>
    <row r="6" spans="2:3" ht="15" x14ac:dyDescent="0.2">
      <c r="B6" s="23" t="str">
        <f>'Ceny Naturalu 95 v EU'!C8</f>
        <v>Kypr</v>
      </c>
      <c r="C6" s="8">
        <f>'Ceny Naturalu 95 v EU'!D8</f>
        <v>33.201912799999995</v>
      </c>
    </row>
    <row r="7" spans="2:3" ht="15" x14ac:dyDescent="0.2">
      <c r="B7" s="23" t="str">
        <f>'Ceny Naturalu 95 v EU'!C9</f>
        <v>Malta</v>
      </c>
      <c r="C7" s="8">
        <f>'Ceny Naturalu 95 v EU'!D9</f>
        <v>33.392800000000001</v>
      </c>
    </row>
    <row r="8" spans="2:3" ht="15" x14ac:dyDescent="0.2">
      <c r="B8" s="23" t="str">
        <f>'Ceny Naturalu 95 v EU'!C10</f>
        <v>Česko</v>
      </c>
      <c r="C8" s="8">
        <f>'Ceny Naturalu 95 v EU'!D10</f>
        <v>33.986394399999995</v>
      </c>
    </row>
    <row r="9" spans="2:3" ht="15" x14ac:dyDescent="0.2">
      <c r="B9" s="23" t="str">
        <f>'Ceny Naturalu 95 v EU'!C11</f>
        <v>Polsko</v>
      </c>
      <c r="C9" s="8">
        <f>'Ceny Naturalu 95 v EU'!D11</f>
        <v>34.011065200000004</v>
      </c>
    </row>
    <row r="10" spans="2:3" ht="15" x14ac:dyDescent="0.2">
      <c r="B10" s="23" t="str">
        <f>'Ceny Naturalu 95 v EU'!C12</f>
        <v>Litva</v>
      </c>
      <c r="C10" s="8">
        <f>'Ceny Naturalu 95 v EU'!D12</f>
        <v>34.734991199999996</v>
      </c>
    </row>
    <row r="11" spans="2:3" ht="15" x14ac:dyDescent="0.2">
      <c r="B11" s="23" t="str">
        <f>'Ceny Naturalu 95 v EU'!C13</f>
        <v>Rumunsko</v>
      </c>
      <c r="C11" s="8">
        <f>'Ceny Naturalu 95 v EU'!D13</f>
        <v>34.743464000000003</v>
      </c>
    </row>
    <row r="12" spans="2:3" ht="15" x14ac:dyDescent="0.2">
      <c r="B12" s="23" t="str">
        <f>'Ceny Naturalu 95 v EU'!C14</f>
        <v>Švédsko</v>
      </c>
      <c r="C12" s="8">
        <f>'Ceny Naturalu 95 v EU'!D14</f>
        <v>35.658775599999998</v>
      </c>
    </row>
    <row r="13" spans="2:3" ht="15" x14ac:dyDescent="0.2">
      <c r="B13" s="23" t="str">
        <f>'Ceny Naturalu 95 v EU'!C15</f>
        <v>Slovinsko</v>
      </c>
      <c r="C13" s="8">
        <f>'Ceny Naturalu 95 v EU'!D15</f>
        <v>35.694411200000005</v>
      </c>
    </row>
    <row r="14" spans="2:3" ht="15" x14ac:dyDescent="0.2">
      <c r="B14" s="23" t="str">
        <f>'Ceny Naturalu 95 v EU'!C16</f>
        <v>Maďarsko</v>
      </c>
      <c r="C14" s="8">
        <f>'Ceny Naturalu 95 v EU'!D16</f>
        <v>36.172626000000001</v>
      </c>
    </row>
    <row r="15" spans="2:3" ht="15" x14ac:dyDescent="0.2">
      <c r="B15" s="23" t="str">
        <f>'Ceny Naturalu 95 v EU'!C17</f>
        <v>Španělsko</v>
      </c>
      <c r="C15" s="8">
        <f>'Ceny Naturalu 95 v EU'!D17</f>
        <v>36.349807200000001</v>
      </c>
    </row>
    <row r="16" spans="2:3" ht="15" x14ac:dyDescent="0.2">
      <c r="B16" s="23" t="str">
        <f>'Ceny Naturalu 95 v EU'!C18</f>
        <v>Lucembursko</v>
      </c>
      <c r="C16" s="8">
        <f>'Ceny Naturalu 95 v EU'!D18</f>
        <v>36.657319999999999</v>
      </c>
    </row>
    <row r="17" spans="2:3" ht="15" x14ac:dyDescent="0.2">
      <c r="B17" s="23" t="str">
        <f>'Ceny Naturalu 95 v EU'!C19</f>
        <v>Chorvatsko</v>
      </c>
      <c r="C17" s="8">
        <f>'Ceny Naturalu 95 v EU'!D19</f>
        <v>36.682240000000007</v>
      </c>
    </row>
    <row r="18" spans="2:3" ht="15" x14ac:dyDescent="0.2">
      <c r="B18" s="23" t="str">
        <f>'Ceny Naturalu 95 v EU'!C20</f>
        <v>Rakousko</v>
      </c>
      <c r="C18" s="8">
        <f>'Ceny Naturalu 95 v EU'!D20</f>
        <v>37.23048</v>
      </c>
    </row>
    <row r="19" spans="2:3" ht="15" x14ac:dyDescent="0.2">
      <c r="B19" s="23" t="str">
        <f>'Ceny Naturalu 95 v EU'!C21</f>
        <v>Slovensko</v>
      </c>
      <c r="C19" s="8">
        <f>'Ceny Naturalu 95 v EU'!D21</f>
        <v>37.45476</v>
      </c>
    </row>
    <row r="20" spans="2:3" ht="15" x14ac:dyDescent="0.2">
      <c r="B20" s="23" t="str">
        <f>'Ceny Naturalu 95 v EU'!C22</f>
        <v>Lotyšsko</v>
      </c>
      <c r="C20" s="8">
        <f>'Ceny Naturalu 95 v EU'!D22</f>
        <v>38.061063600000004</v>
      </c>
    </row>
    <row r="21" spans="2:3" ht="15" x14ac:dyDescent="0.2">
      <c r="B21" s="23" t="str">
        <f>'Ceny Naturalu 95 v EU'!C23</f>
        <v>Belgie</v>
      </c>
      <c r="C21" s="8">
        <f>'Ceny Naturalu 95 v EU'!D23</f>
        <v>38.676338399999999</v>
      </c>
    </row>
    <row r="22" spans="2:3" ht="15" x14ac:dyDescent="0.2">
      <c r="B22" s="23" t="str">
        <f>'Ceny Naturalu 95 v EU'!C24</f>
        <v>Estonsko</v>
      </c>
      <c r="C22" s="8">
        <f>'Ceny Naturalu 95 v EU'!D24</f>
        <v>39.32376</v>
      </c>
    </row>
    <row r="23" spans="2:3" ht="15" x14ac:dyDescent="0.2">
      <c r="B23" s="23" t="str">
        <f>'Ceny Naturalu 95 v EU'!C25</f>
        <v>Finsko</v>
      </c>
      <c r="C23" s="8">
        <f>'Ceny Naturalu 95 v EU'!D25</f>
        <v>41.367200000000004</v>
      </c>
    </row>
    <row r="24" spans="2:3" ht="15" x14ac:dyDescent="0.2">
      <c r="B24" s="23" t="str">
        <f>'Ceny Naturalu 95 v EU'!C26</f>
        <v>Portugalsko</v>
      </c>
      <c r="C24" s="8">
        <f>'Ceny Naturalu 95 v EU'!D26</f>
        <v>41.965280000000007</v>
      </c>
    </row>
    <row r="25" spans="2:3" ht="15" x14ac:dyDescent="0.2">
      <c r="B25" s="23" t="str">
        <f>'Ceny Naturalu 95 v EU'!C27</f>
        <v>Irsko</v>
      </c>
      <c r="C25" s="8">
        <f>'Ceny Naturalu 95 v EU'!D27</f>
        <v>42.162148000000009</v>
      </c>
    </row>
    <row r="26" spans="2:3" ht="15" x14ac:dyDescent="0.2">
      <c r="B26" s="23" t="str">
        <f>'Ceny Naturalu 95 v EU'!C28</f>
        <v>Itálie</v>
      </c>
      <c r="C26" s="8">
        <f>'Ceny Naturalu 95 v EU'!D28</f>
        <v>42.309923600000005</v>
      </c>
    </row>
    <row r="27" spans="2:3" ht="15" x14ac:dyDescent="0.2">
      <c r="B27" s="23" t="str">
        <f>'Ceny Naturalu 95 v EU'!C29</f>
        <v>Francie</v>
      </c>
      <c r="C27" s="8">
        <f>'Ceny Naturalu 95 v EU'!D29</f>
        <v>42.563858400000008</v>
      </c>
    </row>
    <row r="28" spans="2:3" ht="15" x14ac:dyDescent="0.2">
      <c r="B28" s="23" t="str">
        <f>'Ceny Naturalu 95 v EU'!C30</f>
        <v>Německo</v>
      </c>
      <c r="C28" s="8">
        <f>'Ceny Naturalu 95 v EU'!D30</f>
        <v>42.712880000000006</v>
      </c>
    </row>
    <row r="29" spans="2:3" ht="15" x14ac:dyDescent="0.2">
      <c r="B29" s="23" t="str">
        <f>'Ceny Naturalu 95 v EU'!C31</f>
        <v>Řecko</v>
      </c>
      <c r="C29" s="8">
        <f>'Ceny Naturalu 95 v EU'!D31</f>
        <v>43.211280000000009</v>
      </c>
    </row>
    <row r="30" spans="2:3" ht="15" x14ac:dyDescent="0.2">
      <c r="B30" s="23" t="str">
        <f>'Ceny Naturalu 95 v EU'!C32</f>
        <v>Nizozemsko</v>
      </c>
      <c r="C30" s="8">
        <f>'Ceny Naturalu 95 v EU'!D32</f>
        <v>46.999120000000005</v>
      </c>
    </row>
    <row r="31" spans="2:3" ht="15" x14ac:dyDescent="0.2">
      <c r="B31" s="23" t="str">
        <f>'Ceny Naturalu 95 v EU'!C33</f>
        <v>Dánsko</v>
      </c>
      <c r="C31" s="8">
        <f>'Ceny Naturalu 95 v EU'!D33</f>
        <v>48.409342799999997</v>
      </c>
    </row>
    <row r="33" spans="2:2" x14ac:dyDescent="0.2">
      <c r="B33" s="4" t="str">
        <f>'Ceny Naturalu 95 v EU'!C35</f>
        <v>Zdroj: Evropská komise</v>
      </c>
    </row>
    <row r="34" spans="2:2" x14ac:dyDescent="0.2">
      <c r="B34" s="4" t="str">
        <f>'Ceny Naturalu 95 v EU'!C36</f>
        <v>Kurz: 24,920 Kč/EUR</v>
      </c>
    </row>
    <row r="35" spans="2:2" x14ac:dyDescent="0.2">
      <c r="B35" s="14" t="str">
        <f>'Ceny Naturalu 95 v EU'!C37</f>
        <v>Údaje publikovány: 29. 5. 2025</v>
      </c>
    </row>
  </sheetData>
  <conditionalFormatting sqref="B5:C31">
    <cfRule type="containsText" dxfId="0" priority="1" operator="containsText" text="Česka republika">
      <formula>NOT(ISERROR(SEARCH("Česka republika",B5)))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Ceny nafty v EU</vt:lpstr>
      <vt:lpstr>Graf (nafta)</vt:lpstr>
      <vt:lpstr>Ceny Naturalu 95 v EU</vt:lpstr>
      <vt:lpstr>Graf (Natural 95)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Duraković</dc:creator>
  <cp:lastModifiedBy>Lukáš Pololáník</cp:lastModifiedBy>
  <dcterms:created xsi:type="dcterms:W3CDTF">2015-09-04T13:43:05Z</dcterms:created>
  <dcterms:modified xsi:type="dcterms:W3CDTF">2025-05-29T12:37:10Z</dcterms:modified>
</cp:coreProperties>
</file>